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4"/>
  <workbookPr defaultThemeVersion="124226"/>
  <mc:AlternateContent xmlns:mc="http://schemas.openxmlformats.org/markup-compatibility/2006">
    <mc:Choice Requires="x15">
      <x15ac:absPath xmlns:x15ac="http://schemas.microsoft.com/office/spreadsheetml/2010/11/ac" url="I:\00-versions_finales\"/>
    </mc:Choice>
  </mc:AlternateContent>
  <xr:revisionPtr revIDLastSave="0" documentId="13_ncr:1_{394FE356-EB7F-49E0-80A3-87E026BD41CE}" xr6:coauthVersionLast="36" xr6:coauthVersionMax="36" xr10:uidLastSave="{00000000-0000-0000-0000-000000000000}"/>
  <bookViews>
    <workbookView xWindow="120" yWindow="150" windowWidth="16395" windowHeight="12075" xr2:uid="{00000000-000D-0000-FFFF-FFFF00000000}"/>
  </bookViews>
  <sheets>
    <sheet name="note_explicative" sheetId="7" r:id="rId1"/>
    <sheet name="Méthodologies" sheetId="4" r:id="rId2"/>
    <sheet name="Tableau_total" sheetId="6" r:id="rId3"/>
    <sheet name="Tableau_recapitulatif_EDL2019" sheetId="1" r:id="rId4"/>
  </sheets>
  <definedNames>
    <definedName name="_xlnm._FilterDatabase" localSheetId="3" hidden="1">Tableau_recapitulatif_EDL2019!$A$1:$K$48</definedName>
    <definedName name="_xlnm._FilterDatabase" localSheetId="2" hidden="1">Tableau_total!$A$3:$AU$92</definedName>
  </definedNames>
  <calcPr calcId="191029"/>
</workbook>
</file>

<file path=xl/calcChain.xml><?xml version="1.0" encoding="utf-8"?>
<calcChain xmlns="http://schemas.openxmlformats.org/spreadsheetml/2006/main">
  <c r="AU43" i="6" l="1"/>
  <c r="AT43" i="6"/>
  <c r="AU22" i="6"/>
  <c r="AT22" i="6"/>
  <c r="AU21" i="6"/>
  <c r="AT21" i="6"/>
  <c r="AC86" i="6"/>
  <c r="AC84" i="6"/>
  <c r="AC72" i="6"/>
  <c r="AC66" i="6"/>
  <c r="AC55" i="6"/>
  <c r="AC44" i="6"/>
  <c r="AC38" i="6"/>
  <c r="AC34" i="6"/>
  <c r="AC32" i="6"/>
  <c r="AC27" i="6"/>
  <c r="AC25" i="6"/>
  <c r="AC20" i="6"/>
  <c r="AC8" i="6"/>
  <c r="AC6" i="6"/>
  <c r="AC5" i="6"/>
  <c r="AU76" i="6" l="1"/>
  <c r="AT76" i="6"/>
  <c r="AU54" i="6"/>
  <c r="AT54" i="6"/>
  <c r="AU40" i="6"/>
  <c r="AT40" i="6"/>
  <c r="AU30" i="6"/>
  <c r="AT30" i="6"/>
  <c r="AU28" i="6"/>
  <c r="AT28" i="6"/>
  <c r="AU26" i="6"/>
  <c r="AT26" i="6"/>
  <c r="AU14" i="6"/>
  <c r="AT14" i="6"/>
  <c r="AU13" i="6"/>
  <c r="AT13" i="6"/>
  <c r="AU12" i="6"/>
  <c r="AT12" i="6"/>
  <c r="AU11" i="6"/>
  <c r="AT11" i="6"/>
  <c r="K45" i="1" l="1"/>
  <c r="K41" i="1"/>
  <c r="K37" i="1"/>
  <c r="K33" i="1"/>
  <c r="K46" i="1"/>
  <c r="K42" i="1"/>
  <c r="K38" i="1"/>
  <c r="K34" i="1"/>
  <c r="K30" i="1"/>
  <c r="K26" i="1"/>
  <c r="K22" i="1"/>
  <c r="K18" i="1"/>
  <c r="K48" i="1"/>
  <c r="K44" i="1"/>
  <c r="K40" i="1"/>
  <c r="K36" i="1"/>
  <c r="K32" i="1"/>
  <c r="K28" i="1"/>
  <c r="K24" i="1"/>
  <c r="K20" i="1"/>
  <c r="K16" i="1"/>
  <c r="K29" i="1"/>
  <c r="K25" i="1"/>
  <c r="K21" i="1"/>
  <c r="K17" i="1"/>
  <c r="K47" i="1"/>
  <c r="K43" i="1"/>
  <c r="K39" i="1"/>
  <c r="K35" i="1"/>
  <c r="K31" i="1"/>
  <c r="K27" i="1"/>
  <c r="K23" i="1"/>
  <c r="K19" i="1"/>
  <c r="K1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SUARD Elodie</author>
  </authors>
  <commentList>
    <comment ref="J3" authorId="0" shapeId="0" xr:uid="{00000000-0006-0000-0000-000001000000}">
      <text>
        <r>
          <rPr>
            <b/>
            <sz val="9"/>
            <color indexed="81"/>
            <rFont val="Tahoma"/>
            <family val="2"/>
          </rPr>
          <t>SUARD Elodie:</t>
        </r>
        <r>
          <rPr>
            <sz val="9"/>
            <color indexed="81"/>
            <rFont val="Tahoma"/>
            <family val="2"/>
          </rPr>
          <t xml:space="preserve">
flux divisés par 2 par rapport au résultat de la méthodo inventaire, comme mentionné dans fichier fourni par FB</t>
        </r>
      </text>
    </comment>
    <comment ref="AR3" authorId="0" shapeId="0" xr:uid="{00000000-0006-0000-0000-000002000000}">
      <text>
        <r>
          <rPr>
            <b/>
            <sz val="9"/>
            <color indexed="81"/>
            <rFont val="Tahoma"/>
            <family val="2"/>
          </rPr>
          <t>SUARD Elodie:</t>
        </r>
        <r>
          <rPr>
            <sz val="9"/>
            <color indexed="81"/>
            <rFont val="Tahoma"/>
            <family val="2"/>
          </rPr>
          <t xml:space="preserve">
rouge : objectif non atteint
vert : objectif atteint
gris : comparaison impossible ou non pertinente (voire comparaison partielle pour certains métaux ne permettant pas de statuer sur l'atteinte de l'objectif)
Remarque : hypothèse flux constants pour les sources non disponibles/non comparées (cas représentativité &lt; 100%)</t>
        </r>
      </text>
    </comment>
    <comment ref="AS3" authorId="0" shapeId="0" xr:uid="{00000000-0006-0000-0000-000003000000}">
      <text>
        <r>
          <rPr>
            <b/>
            <sz val="9"/>
            <color indexed="81"/>
            <rFont val="Tahoma"/>
            <family val="2"/>
          </rPr>
          <t>SUARD Elodie:</t>
        </r>
        <r>
          <rPr>
            <sz val="9"/>
            <color indexed="81"/>
            <rFont val="Tahoma"/>
            <family val="2"/>
          </rPr>
          <t xml:space="preserve">
rouge : objectif non atteint
vert : objectif atteint
gris : comparaison impossible ou non pertinente (voire comparaison partielle pour certains métaux ne permettant pas de statuer sur l'atteinte de l'objectif)
Remarque : hypothèse flux constants pour les sources non disponibles/non comparées (cas représentativité &lt; 100%)</t>
        </r>
      </text>
    </comment>
    <comment ref="W26" authorId="0" shapeId="0" xr:uid="{00000000-0006-0000-0000-000004000000}">
      <text>
        <r>
          <rPr>
            <b/>
            <sz val="9"/>
            <color indexed="81"/>
            <rFont val="Tahoma"/>
            <family val="2"/>
          </rPr>
          <t>SUARD Elodie:</t>
        </r>
        <r>
          <rPr>
            <sz val="9"/>
            <color indexed="81"/>
            <rFont val="Tahoma"/>
            <family val="2"/>
          </rPr>
          <t xml:space="preserve">
taux d'émission en sortie &gt; taux d'émission en entrée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SUARD Elodie</author>
  </authors>
  <commentList>
    <comment ref="H1" authorId="0" shapeId="0" xr:uid="{00000000-0006-0000-0200-000001000000}">
      <text>
        <r>
          <rPr>
            <b/>
            <sz val="9"/>
            <color indexed="81"/>
            <rFont val="Tahoma"/>
            <family val="2"/>
          </rPr>
          <t>SUARD Elodie:</t>
        </r>
        <r>
          <rPr>
            <sz val="9"/>
            <color indexed="81"/>
            <rFont val="Tahoma"/>
            <family val="2"/>
          </rPr>
          <t xml:space="preserve">
= ensemble des substances de l'état chimique + PSEE jugés pertinents pour le bassin RM cycle 2</t>
        </r>
      </text>
    </comment>
    <comment ref="E2" authorId="0" shapeId="0" xr:uid="{00000000-0006-0000-0200-000002000000}">
      <text>
        <r>
          <rPr>
            <b/>
            <sz val="9"/>
            <color indexed="81"/>
            <rFont val="Tahoma"/>
            <family val="2"/>
          </rPr>
          <t>SUARD Elodie:</t>
        </r>
        <r>
          <rPr>
            <sz val="9"/>
            <color indexed="81"/>
            <rFont val="Tahoma"/>
            <family val="2"/>
          </rPr>
          <t xml:space="preserve">
cf. colonnes X à AB pour les substances concernées dans l'onglet Tableau_total</t>
        </r>
      </text>
    </comment>
    <comment ref="G2" authorId="0" shapeId="0" xr:uid="{00000000-0006-0000-0200-000003000000}">
      <text>
        <r>
          <rPr>
            <b/>
            <sz val="9"/>
            <color indexed="81"/>
            <rFont val="Tahoma"/>
            <family val="2"/>
          </rPr>
          <t>SUARD Elodie:</t>
        </r>
        <r>
          <rPr>
            <sz val="9"/>
            <color indexed="81"/>
            <rFont val="Tahoma"/>
            <family val="2"/>
          </rPr>
          <t xml:space="preserve">
difficulté de statuer car faible représentativité de l'évolution observée et/ou incertitude sur celle-ci</t>
        </r>
      </text>
    </comment>
    <comment ref="E15" authorId="0" shapeId="0" xr:uid="{00000000-0006-0000-0200-000004000000}">
      <text>
        <r>
          <rPr>
            <b/>
            <sz val="9"/>
            <color indexed="81"/>
            <rFont val="Tahoma"/>
            <family val="2"/>
          </rPr>
          <t>SUARD Elodie:</t>
        </r>
        <r>
          <rPr>
            <sz val="9"/>
            <color indexed="81"/>
            <rFont val="Tahoma"/>
            <family val="2"/>
          </rPr>
          <t xml:space="preserve">
Forte incertitude sur l'évolution des émissions industrielles, associée à une industrie en particulier</t>
        </r>
      </text>
    </comment>
    <comment ref="E19" authorId="0" shapeId="0" xr:uid="{00000000-0006-0000-0200-000005000000}">
      <text>
        <r>
          <rPr>
            <b/>
            <sz val="9"/>
            <color indexed="81"/>
            <rFont val="Tahoma"/>
            <family val="2"/>
          </rPr>
          <t>SUARD Elodie:</t>
        </r>
        <r>
          <rPr>
            <sz val="9"/>
            <color indexed="81"/>
            <rFont val="Tahoma"/>
            <family val="2"/>
          </rPr>
          <t xml:space="preserve">
Diminution à relativiser car l'industrie associée est responsable de flux émis variables selon ls années</t>
        </r>
      </text>
    </comment>
  </commentList>
</comments>
</file>

<file path=xl/sharedStrings.xml><?xml version="1.0" encoding="utf-8"?>
<sst xmlns="http://schemas.openxmlformats.org/spreadsheetml/2006/main" count="1264" uniqueCount="261">
  <si>
    <t>Code Sandre</t>
  </si>
  <si>
    <t>Nom paramètre</t>
  </si>
  <si>
    <t>Sources communes aux deux inventaires</t>
  </si>
  <si>
    <t>Représentativité des sources comparables</t>
  </si>
  <si>
    <t>Evolution pour les sources comparables</t>
  </si>
  <si>
    <t>Diuron</t>
  </si>
  <si>
    <t>Sources comparables non représentatives</t>
  </si>
  <si>
    <t>?</t>
  </si>
  <si>
    <t>AMPA</t>
  </si>
  <si>
    <t>Arsenic</t>
  </si>
  <si>
    <r>
      <rPr>
        <strike/>
        <sz val="11"/>
        <rFont val="Calibri"/>
        <family val="2"/>
        <scheme val="minor"/>
      </rPr>
      <t>P8, P9,</t>
    </r>
    <r>
      <rPr>
        <sz val="11"/>
        <rFont val="Calibri"/>
        <family val="2"/>
        <scheme val="minor"/>
      </rPr>
      <t xml:space="preserve"> P10</t>
    </r>
  </si>
  <si>
    <t>Plomb et ses composés</t>
  </si>
  <si>
    <t>Nickel et ses composés</t>
  </si>
  <si>
    <t>Mercure et ses composés</t>
  </si>
  <si>
    <t>Cadmium et ses composés</t>
  </si>
  <si>
    <t>P10</t>
  </si>
  <si>
    <t>Bifénox</t>
  </si>
  <si>
    <t>P3</t>
  </si>
  <si>
    <t>Oxadiazon</t>
  </si>
  <si>
    <t>Boscalid</t>
  </si>
  <si>
    <t>Aclonifène</t>
  </si>
  <si>
    <t>Iprodione</t>
  </si>
  <si>
    <t>Chlortoluron</t>
  </si>
  <si>
    <t>Chlorprophame</t>
  </si>
  <si>
    <t>Quinoxyfène</t>
  </si>
  <si>
    <t>Aminotriazole</t>
  </si>
  <si>
    <t>Métazachlore</t>
  </si>
  <si>
    <t>2,4 MCPA ou MCPA</t>
  </si>
  <si>
    <t>Chlorpyrifos (éthyl-chlorpyrifos)</t>
  </si>
  <si>
    <t>2,4 D</t>
  </si>
  <si>
    <t>Zinc</t>
  </si>
  <si>
    <t>P8, P9, P10</t>
  </si>
  <si>
    <t>Cuivre</t>
  </si>
  <si>
    <t>Chrome</t>
  </si>
  <si>
    <t>-</t>
  </si>
  <si>
    <t>Isoproturon</t>
  </si>
  <si>
    <r>
      <t xml:space="preserve">P3, </t>
    </r>
    <r>
      <rPr>
        <strike/>
        <sz val="11"/>
        <color theme="1"/>
        <rFont val="Calibri"/>
        <family val="2"/>
        <scheme val="minor"/>
      </rPr>
      <t>P8, P9</t>
    </r>
  </si>
  <si>
    <t>Nicosulfuron</t>
  </si>
  <si>
    <t>Bentazone</t>
  </si>
  <si>
    <t>Azoxystrobine</t>
  </si>
  <si>
    <t>Glyphosate</t>
  </si>
  <si>
    <t>Tebuconazole</t>
  </si>
  <si>
    <t>Métaldéhyde</t>
  </si>
  <si>
    <t>Diflufenicanil</t>
  </si>
  <si>
    <t>Pendiméthaline</t>
  </si>
  <si>
    <t>Cyperméthrine</t>
  </si>
  <si>
    <t>Cyprodinil</t>
  </si>
  <si>
    <t>Imidaclopride</t>
  </si>
  <si>
    <t>Di(2-éthylhexyl)phtalate (DEHP)</t>
  </si>
  <si>
    <r>
      <t xml:space="preserve">P8, P9, </t>
    </r>
    <r>
      <rPr>
        <strike/>
        <sz val="11"/>
        <rFont val="Calibri"/>
        <family val="2"/>
        <scheme val="minor"/>
      </rPr>
      <t>P10</t>
    </r>
  </si>
  <si>
    <t>Objectif de réduction intermédiaire 2021 (ref 2010)</t>
  </si>
  <si>
    <t>Différence de flux entre les deux inventaires (kg/an)</t>
  </si>
  <si>
    <t>Alachlore</t>
  </si>
  <si>
    <t>SP</t>
  </si>
  <si>
    <t>Aldrine</t>
  </si>
  <si>
    <t>*</t>
  </si>
  <si>
    <t>Atrazine</t>
  </si>
  <si>
    <t>Dieldrine</t>
  </si>
  <si>
    <t>Endrine</t>
  </si>
  <si>
    <t>Isodrine</t>
  </si>
  <si>
    <t>Benzène</t>
  </si>
  <si>
    <t>Benzo (a) Pyrène</t>
  </si>
  <si>
    <t>SDP</t>
  </si>
  <si>
    <t>Benzo (b) Fluoranthène</t>
  </si>
  <si>
    <t>Benzo (k) Fluoranthène</t>
  </si>
  <si>
    <t>Benzo (g,h,i) Pérylène</t>
  </si>
  <si>
    <t>Simazine</t>
  </si>
  <si>
    <t>Trichlorométhane (chloroforme)</t>
  </si>
  <si>
    <t>Chlorfenvinphos</t>
  </si>
  <si>
    <t>Endosulfan</t>
  </si>
  <si>
    <t>PSEE</t>
  </si>
  <si>
    <t/>
  </si>
  <si>
    <t>1,2 Dichloroéthane</t>
  </si>
  <si>
    <t>Dichlorométhane</t>
  </si>
  <si>
    <t>Dichlorvos</t>
  </si>
  <si>
    <t>Linuron</t>
  </si>
  <si>
    <t>Fluoranthène</t>
  </si>
  <si>
    <t>Hexachlorobenzène (HCB)</t>
  </si>
  <si>
    <t>Indeno (1,2,3-cd) Pyrène</t>
  </si>
  <si>
    <t>Pentachlorophénol</t>
  </si>
  <si>
    <t>Tétrachloroéthylène</t>
  </si>
  <si>
    <t>Tétrachlorure de carbone</t>
  </si>
  <si>
    <t>Toluène</t>
  </si>
  <si>
    <t>Trichloroéthylène</t>
  </si>
  <si>
    <t>Anthracène</t>
  </si>
  <si>
    <t>Naphtalène</t>
  </si>
  <si>
    <t>Hexachlorobutadiène</t>
  </si>
  <si>
    <t>Trifluraline</t>
  </si>
  <si>
    <t>Trichlorobenzènes (tous les isomères)</t>
  </si>
  <si>
    <t>Xylène</t>
  </si>
  <si>
    <t>Phosphate de tributyle</t>
  </si>
  <si>
    <t>Composés du tributylétain (tributylétain-cation)</t>
  </si>
  <si>
    <t>Para-para-DDT</t>
  </si>
  <si>
    <t>Dicofol</t>
  </si>
  <si>
    <t>Pentachlorobenzène</t>
  </si>
  <si>
    <t>Terbutryne</t>
  </si>
  <si>
    <t>Cybutryne (répertoriée sous le nom de N'-TERT-BUTYL-N-CYCLOPROPYL-6-(METHYLTHIO)-1,3,5-TRIAZINE-2,4-DIAMINE)</t>
  </si>
  <si>
    <t>Biphényle</t>
  </si>
  <si>
    <t>Chloroalcanes C10-C13</t>
  </si>
  <si>
    <t>Nonylphénols</t>
  </si>
  <si>
    <t>Octylphénol (4-(1,1',3,3' - tétraméthyl-butyl)-phénol)</t>
  </si>
  <si>
    <t>Thiabendazole</t>
  </si>
  <si>
    <t>Chlordécone</t>
  </si>
  <si>
    <t>DDT total</t>
  </si>
  <si>
    <t>Hexachlorocyclohexane</t>
  </si>
  <si>
    <t>Heptachlore et époxyde d'heptachlore</t>
  </si>
  <si>
    <t>Acide perfluorooctane-sulfonique et ses dérivés (per fluoro-octane sulfonate PFOS)</t>
  </si>
  <si>
    <t>Hexabromocyclododécane (HBCDD)</t>
  </si>
  <si>
    <t>Diphényléthers bromés</t>
  </si>
  <si>
    <t>Dioxines et ses composés de type dioxine</t>
  </si>
  <si>
    <t>P1- retombées atmosphériques</t>
  </si>
  <si>
    <t>Inventaire 2019</t>
  </si>
  <si>
    <t>P3 - ruissellement agricole</t>
  </si>
  <si>
    <t>P6-P7 - Ruissellement surfaces imperméabilisées</t>
  </si>
  <si>
    <t>P8 - rejets des STEU</t>
  </si>
  <si>
    <t>P8-P9 - rejets des STEU et des eaux usées non traitées</t>
  </si>
  <si>
    <t>P10 - rejets des industries isolées</t>
  </si>
  <si>
    <t>Inventaire 2019 - 
Prise en compte des rejets uniquement lorsque la concentration est au moins une fois quantifiée pour l'industrie considérée</t>
  </si>
  <si>
    <t>Inventaire 2013 - flux bruts</t>
  </si>
  <si>
    <t>Inventaire 2013 - flux bruts
(partie relative aux grands axes routiers non pris en compte)</t>
  </si>
  <si>
    <t>Inventaire 2013 - 
flux bruts</t>
  </si>
  <si>
    <t>Inventaire 2013 - 
flux recalculés pour comparaison Inventaire 2019</t>
  </si>
  <si>
    <t>Inventaire 2013 -
flux recalculés pour comparaison Inventaire 2019 - 
Prise en compte des rejets uniquement lorsque la concentration est au moins une fois quantifiée pour l'industrie considérée</t>
  </si>
  <si>
    <t>Flux P3 disponible pour les 2 inventaires ?</t>
  </si>
  <si>
    <t>oui</t>
  </si>
  <si>
    <t>Flux P8-P9 disponible pour les 2 inventaires ?</t>
  </si>
  <si>
    <t>Flux P10 disponible pour les deux inventaires ?</t>
  </si>
  <si>
    <t>Justification</t>
  </si>
  <si>
    <t>non</t>
  </si>
  <si>
    <r>
      <t xml:space="preserve">P8, P9, </t>
    </r>
    <r>
      <rPr>
        <strike/>
        <sz val="11"/>
        <color theme="1"/>
        <rFont val="Calibri"/>
        <family val="2"/>
        <scheme val="minor"/>
      </rPr>
      <t>P10</t>
    </r>
  </si>
  <si>
    <t>Sources</t>
  </si>
  <si>
    <t>P5 - dérives de pulvérisation</t>
  </si>
  <si>
    <t>P6-P7 - ruissellement des surfaces imperméabilisées</t>
  </si>
  <si>
    <t>P9 - Eaux usées des ménages non traitées</t>
  </si>
  <si>
    <t>P10 - Rejets des industries isolées</t>
  </si>
  <si>
    <t>absent</t>
  </si>
  <si>
    <t>guide INERIS - données de ventes affectées d'un coefficient</t>
  </si>
  <si>
    <t>Adaptation méthodologie guide INERIS
Hiérarchie des sources de données : 
- moyenne pondérée RSDE 2, données d'autosurveillance et des bilans d'audit technique industriel
- données GEREP
+ équations d'émission pour établissements sans données</t>
  </si>
  <si>
    <t>guide INERIS -flux annuel de depot atm x surface des cours d'eau</t>
  </si>
  <si>
    <t>adaptation guide INERIS - données de ventes affectées d'un coefficient et d'un ratio somme des surfaces des masses d'eau  /surface bassin</t>
  </si>
  <si>
    <t xml:space="preserve">guide INERIS - données de ventes affectées d'un coefficient et apport moyen sur les terres agricoles x SAU x coefficient pour les éléments métalliques </t>
  </si>
  <si>
    <t>adaptation guide INERIS - estimation des volumes déversés en tenant compte des capacités des STEU et des éventuels bassins de rétention x concentrations entrée de STEU pour les DO, volumes ruisselés x concentrations eaux pluviales pour les communes non raccordées ou celles associées à des STEU majoritairement séparatives x coefficient de rejet au milieu
application guide INERIS pour les grands axes routiers</t>
  </si>
  <si>
    <t>données inventaire 2013 comparables en l'état</t>
  </si>
  <si>
    <t>guide INERIS scénario "majorant" uniquement - collecte réseaux séparatifs et déversement sans traitement (volumes ruisselés x concentrations eaux pluviales) + facteur de correction (division par 2 des flux)</t>
  </si>
  <si>
    <t>Plus d'informations sont disponibles dans le document d'inventaire</t>
  </si>
  <si>
    <t>adaptation de la méthodologie INERIS : définition d'un taux d'émission en sortie de STEU par equivalent habitant entrant pour chaque STEU disposant de données mesurées puis application du taux moyen d'émission par susbtance aux EH des stations sans données mesurées</t>
  </si>
  <si>
    <t>Représentativité des flux comparés</t>
  </si>
  <si>
    <t>??</t>
  </si>
  <si>
    <t>Flux total inventaire 2019 en kg/an (sources : P1, P3, P5, P6-P7, P8-P9 et P10)</t>
  </si>
  <si>
    <t>Flux inventaire 2019 en kg/an (sources : P3, P8-P9 et P10)</t>
  </si>
  <si>
    <r>
      <t xml:space="preserve">Evolution (%) </t>
    </r>
    <r>
      <rPr>
        <b/>
        <u/>
        <sz val="11"/>
        <color rgb="FF00B050"/>
        <rFont val="Calibri"/>
        <family val="2"/>
        <scheme val="minor"/>
      </rPr>
      <t>en tenant compte des différences de méthodologie pour les sources estimées comparables</t>
    </r>
  </si>
  <si>
    <r>
      <t xml:space="preserve">Différence de flux en kg/an </t>
    </r>
    <r>
      <rPr>
        <b/>
        <u/>
        <sz val="11"/>
        <color rgb="FF00B050"/>
        <rFont val="Calibri"/>
        <family val="2"/>
        <scheme val="minor"/>
      </rPr>
      <t>en tenant compte des différences de méthodologie pour les sources estimées comparables</t>
    </r>
  </si>
  <si>
    <t>Représentativité cas P10 seule source disponible/comparable pour les deux inventaires</t>
  </si>
  <si>
    <t>Flux industiel 2019 en kg/an (tous flux industriels) lorsque la source P10 est la seule disponible/comparable pour les deux inventaires</t>
  </si>
  <si>
    <r>
      <t xml:space="preserve">Différence de flux en kg/an </t>
    </r>
    <r>
      <rPr>
        <b/>
        <u/>
        <sz val="11"/>
        <color theme="9" tint="-0.249977111117893"/>
        <rFont val="Calibri"/>
        <family val="2"/>
        <scheme val="minor"/>
      </rPr>
      <t>sans prendre en compte les différences de méthodologie</t>
    </r>
  </si>
  <si>
    <r>
      <t xml:space="preserve">Evolution (%) </t>
    </r>
    <r>
      <rPr>
        <b/>
        <u/>
        <sz val="11"/>
        <color theme="9" tint="-0.249977111117893"/>
        <rFont val="Calibri"/>
        <family val="2"/>
        <scheme val="minor"/>
      </rPr>
      <t xml:space="preserve">sans prendre en compte les différences de méthodologie </t>
    </r>
  </si>
  <si>
    <r>
      <t xml:space="preserve">Evolution (%) </t>
    </r>
    <r>
      <rPr>
        <b/>
        <u/>
        <sz val="11"/>
        <color rgb="FFFF0000"/>
        <rFont val="Calibri"/>
        <family val="2"/>
        <scheme val="minor"/>
      </rPr>
      <t>sans prendre en compte les différences de méthodologie et de sources</t>
    </r>
  </si>
  <si>
    <r>
      <t xml:space="preserve">Différence de flux en kg/an </t>
    </r>
    <r>
      <rPr>
        <b/>
        <u/>
        <sz val="11"/>
        <color rgb="FFFF0000"/>
        <rFont val="Calibri"/>
        <family val="2"/>
        <scheme val="minor"/>
      </rPr>
      <t>sans prendre en compte les différences de méthodologie et de sources</t>
    </r>
  </si>
  <si>
    <t xml:space="preserve">Objectifs de réduction </t>
  </si>
  <si>
    <r>
      <t xml:space="preserve">Type de substance  
</t>
    </r>
    <r>
      <rPr>
        <i/>
        <sz val="11"/>
        <rFont val="Calibri"/>
        <family val="2"/>
        <scheme val="minor"/>
      </rPr>
      <t>* : autres polluants qualifiant l'état chimique des eaux</t>
    </r>
  </si>
  <si>
    <r>
      <t xml:space="preserve">Flux inventaire 2019 en kg/an </t>
    </r>
    <r>
      <rPr>
        <b/>
        <sz val="11"/>
        <color rgb="FF00B050"/>
        <rFont val="Calibri"/>
        <family val="2"/>
        <scheme val="minor"/>
      </rPr>
      <t>jugé comparable</t>
    </r>
    <r>
      <rPr>
        <sz val="11"/>
        <color theme="1"/>
        <rFont val="Calibri"/>
        <family val="2"/>
        <scheme val="minor"/>
      </rPr>
      <t xml:space="preserve"> (sources non barrées)</t>
    </r>
  </si>
  <si>
    <r>
      <t xml:space="preserve">Flux 2019 en kg/an (sources non barrées) avec prise en compte </t>
    </r>
    <r>
      <rPr>
        <b/>
        <u/>
        <sz val="11"/>
        <color theme="1"/>
        <rFont val="Calibri"/>
        <family val="2"/>
        <scheme val="minor"/>
      </rPr>
      <t>tous</t>
    </r>
    <r>
      <rPr>
        <sz val="11"/>
        <color theme="1"/>
        <rFont val="Calibri"/>
        <family val="2"/>
        <scheme val="minor"/>
      </rPr>
      <t xml:space="preserve"> flux industriels pour P10 </t>
    </r>
  </si>
  <si>
    <r>
      <t xml:space="preserve">Objectif de réduction 2010 - 2021
</t>
    </r>
    <r>
      <rPr>
        <i/>
        <sz val="11"/>
        <rFont val="Calibri"/>
        <family val="2"/>
        <scheme val="minor"/>
      </rPr>
      <t>Note technique 11/06/15</t>
    </r>
  </si>
  <si>
    <r>
      <rPr>
        <strike/>
        <sz val="11"/>
        <color theme="1"/>
        <rFont val="Calibri"/>
        <family val="2"/>
        <scheme val="minor"/>
      </rPr>
      <t>P8, P9</t>
    </r>
    <r>
      <rPr>
        <sz val="11"/>
        <color theme="1"/>
        <rFont val="Calibri"/>
        <family val="2"/>
        <scheme val="minor"/>
      </rPr>
      <t>, P10</t>
    </r>
  </si>
  <si>
    <t>Estimation de la représentativité du flux comparé (inventaire 2019) par rapport au flux total inventaire 2019</t>
  </si>
  <si>
    <t>Flux P8-P9 estimés comparables ?</t>
  </si>
  <si>
    <t>Flux P10 estimés comparables ?</t>
  </si>
  <si>
    <t>La base de données utilisée est restée identique faute d’un nombre suffisant de données plus récentes</t>
  </si>
  <si>
    <t xml:space="preserve">Les concentrations sont proches ou égales aux limites de quantification, ce qui rend la quantification de l’évolution entre les deux inventaires délicate </t>
  </si>
  <si>
    <t>Les concentrations sont proches ou égales aux limites de quantification, ce qui rend la quantification de l’évolution entre les deux inventaires délicate =&gt; bien que non chiffrable, une tendance à l'augmentation est observée</t>
  </si>
  <si>
    <t>Questionnement sur la fiabilité des taux d'émission obtenus</t>
  </si>
  <si>
    <t xml:space="preserve">Différence entre les bases de données utilisées induisant un impact important lié aux industries caractérisées (nombre, absence de l'industrie principale émettrice dans l'un ou l'autre des inventaires) </t>
  </si>
  <si>
    <t>Evolution principalement liée à une industrie pour laquelle la variabilité selon les années est inconnue : ne permet pas de conclure sur la pertinence de ces évolutions par rapport à une tendance générale</t>
  </si>
  <si>
    <t>Industrie seule source disponible pour les deux inventaires une fois rejets STEU jugés non comparables et représentativité du flux industriel sur le flux total 2019 &lt; 10%</t>
  </si>
  <si>
    <t>Problèmes méthodologiques rencontrés pour la mesure des phtalates au niveau des industries lors de la campagne de recherche de substances dangereuses dans l’eau RSDE2</t>
  </si>
  <si>
    <t>Les concentrations sont proches ou égales aux limites de quantification et les limites de quantification ont évolué entre les deux inventaires</t>
  </si>
  <si>
    <t>Apport industriels nuls ou très faibles aux regard des flux obtenus par ruissellement agricole =&gt; négligés</t>
  </si>
  <si>
    <t>Grandes lignes des méthodologies suivies selon les inventaires</t>
  </si>
  <si>
    <t>définition d'une méthologie, la source n'étant pas traitée dans la version du guide INERIS à l'époque de la réalisation de l'inventaire ; définition d'un taux d'émission en entrée de STEU par equivalent habitant entrant pour chaque STEU disposant de données mesurées puis application du taux moyen d'émission par susbtance aux EH non traités avec application d'un coefficient de rejet au milieu</t>
  </si>
  <si>
    <t>reprise de la méthodologie de l'inventaire précédent mais utilisation des taux d'émission médians</t>
  </si>
  <si>
    <t>reprise de la méthodologie de l'inventaire mais utilisation des taux d'émission médians</t>
  </si>
  <si>
    <t>changement important de méthodologie entre les deux inventaires - flux de l'inventaire 2013 non recalculés</t>
  </si>
  <si>
    <t>Prise en compte uniquement des établissements avec données (logique similaire inventaire 2019)
Hiérarchie des sources de données pour se rapprocher de la méthodologie de l'inventaire 2019 : 
- données GEREP
- moyenne pondérée RSDE 2, données d'autosurveillance et des bilans d'audit technique industriel</t>
  </si>
  <si>
    <t>Prise en compte uniquement des établissements avec données (inventaire précédent ayant démontré que la part du flux obtenue à l'aide des équations d'émission était faible par rapport au flux industriel total)
Hiérarchie des sources de données (absence de données RSDE récentes) : 
- données GEREP
- données d'autosurveillance et des bilans d'audit technique industriel</t>
  </si>
  <si>
    <r>
      <t xml:space="preserve">Inventaire </t>
    </r>
    <r>
      <rPr>
        <b/>
        <sz val="14"/>
        <color theme="1"/>
        <rFont val="Calibri"/>
        <family val="2"/>
        <scheme val="minor"/>
      </rPr>
      <t>2013</t>
    </r>
  </si>
  <si>
    <r>
      <t xml:space="preserve">Inventaire </t>
    </r>
    <r>
      <rPr>
        <b/>
        <sz val="14"/>
        <color theme="1"/>
        <rFont val="Calibri"/>
        <family val="2"/>
        <scheme val="minor"/>
      </rPr>
      <t>2019</t>
    </r>
  </si>
  <si>
    <r>
      <t xml:space="preserve">Inventaire </t>
    </r>
    <r>
      <rPr>
        <b/>
        <sz val="14"/>
        <color theme="1"/>
        <rFont val="Calibri"/>
        <family val="2"/>
        <scheme val="minor"/>
      </rPr>
      <t>2013 recalculé pour comparaison avec inventaire 2019</t>
    </r>
  </si>
  <si>
    <t>En ce qui concerne l’oxadiazon, l’arrêt des ventes, et donc la quasi-absence d’émissions associées au ruissellement agricole fait suite à des retraits de la vente de produits commerciaux depuis 2015, la substance étant quant à elle non approuvée au niveau européen depuis le 31 décembre 2018.</t>
  </si>
  <si>
    <t xml:space="preserve">Flux (kg/an) comparable inventaire 2019 (sources non barrées)  </t>
  </si>
  <si>
    <t xml:space="preserve">Flux (kg/an) comparable inventaire 2013 (sources non barrées)  </t>
  </si>
  <si>
    <r>
      <t xml:space="preserve">Valeurs de flux  en kg/an pour les différentes voies d'apport traitées dans les inventaires  
</t>
    </r>
    <r>
      <rPr>
        <i/>
        <sz val="14"/>
        <color theme="1"/>
        <rFont val="Calibri"/>
        <family val="2"/>
        <scheme val="minor"/>
      </rPr>
      <t>en gris : voie d'apport non traitée lors de l'inventaire 2013 ; en rouge : très forte incertitude sur les flux estimés
Les méthodologies sont brièvement rappelées dans l'onglet Méthodologies</t>
    </r>
  </si>
  <si>
    <t>Substances</t>
  </si>
  <si>
    <r>
      <t xml:space="preserve">Pertinence de la comparaison des flux entre les deux inventaires par voie d'apport (à partir des données de l'inventaire 2013 </t>
    </r>
    <r>
      <rPr>
        <u/>
        <sz val="14"/>
        <color theme="1"/>
        <rFont val="Calibri"/>
        <family val="2"/>
        <scheme val="minor"/>
      </rPr>
      <t>retravaillées</t>
    </r>
    <r>
      <rPr>
        <sz val="14"/>
        <color theme="1"/>
        <rFont val="Calibri"/>
        <family val="2"/>
        <scheme val="minor"/>
      </rPr>
      <t xml:space="preserve">)
</t>
    </r>
    <r>
      <rPr>
        <i/>
        <sz val="14"/>
        <color theme="1"/>
        <rFont val="Calibri"/>
        <family val="2"/>
        <scheme val="minor"/>
      </rPr>
      <t>Méthodologie identique pour P3 : comparable</t>
    </r>
  </si>
  <si>
    <r>
      <t xml:space="preserve">Flux </t>
    </r>
    <r>
      <rPr>
        <b/>
        <u/>
        <sz val="11"/>
        <color theme="1"/>
        <rFont val="Calibri"/>
        <family val="2"/>
        <scheme val="minor"/>
      </rPr>
      <t>RECALCULÉ</t>
    </r>
    <r>
      <rPr>
        <sz val="11"/>
        <color theme="1"/>
        <rFont val="Calibri"/>
        <family val="2"/>
        <scheme val="minor"/>
      </rPr>
      <t xml:space="preserve"> inventaire 2013 en kg/an </t>
    </r>
    <r>
      <rPr>
        <b/>
        <sz val="11"/>
        <color rgb="FF00B050"/>
        <rFont val="Calibri"/>
        <family val="2"/>
        <scheme val="minor"/>
      </rPr>
      <t>jugé comparable</t>
    </r>
    <r>
      <rPr>
        <sz val="11"/>
        <color theme="1"/>
        <rFont val="Calibri"/>
        <family val="2"/>
        <scheme val="minor"/>
      </rPr>
      <t xml:space="preserve"> (sources non barrées)</t>
    </r>
  </si>
  <si>
    <r>
      <t xml:space="preserve">Flux </t>
    </r>
    <r>
      <rPr>
        <b/>
        <u/>
        <sz val="11"/>
        <color theme="1"/>
        <rFont val="Calibri"/>
        <family val="2"/>
        <scheme val="minor"/>
      </rPr>
      <t>BRUT</t>
    </r>
    <r>
      <rPr>
        <sz val="11"/>
        <color theme="1"/>
        <rFont val="Calibri"/>
        <family val="2"/>
        <scheme val="minor"/>
      </rPr>
      <t xml:space="preserve"> inventaire 2013 en kg/an (sources : P3, P8-P9 et P10)</t>
    </r>
  </si>
  <si>
    <r>
      <t xml:space="preserve">Flux total </t>
    </r>
    <r>
      <rPr>
        <b/>
        <u/>
        <sz val="11"/>
        <color theme="1"/>
        <rFont val="Calibri"/>
        <family val="2"/>
        <scheme val="minor"/>
      </rPr>
      <t>BRUT</t>
    </r>
    <r>
      <rPr>
        <sz val="11"/>
        <color theme="1"/>
        <rFont val="Calibri"/>
        <family val="2"/>
        <scheme val="minor"/>
      </rPr>
      <t xml:space="preserve"> inventaire 2013 en kg/an (sources : P3, P6-P7, P8-P9 et P10)</t>
    </r>
  </si>
  <si>
    <t>P8, P9</t>
  </si>
  <si>
    <t>/</t>
  </si>
  <si>
    <t>(P10)</t>
  </si>
  <si>
    <t xml:space="preserve">aucune source commune </t>
  </si>
  <si>
    <r>
      <t xml:space="preserve">Sources communes disponibles / sources communes comparables
</t>
    </r>
    <r>
      <rPr>
        <i/>
        <sz val="11"/>
        <color theme="1"/>
        <rFont val="Calibri"/>
        <family val="2"/>
        <scheme val="minor"/>
      </rPr>
      <t xml:space="preserve">sources disponibles mais non comparables =&gt; barrées dans le texte
</t>
    </r>
    <r>
      <rPr>
        <sz val="11"/>
        <color theme="1"/>
        <rFont val="Calibri"/>
        <family val="2"/>
        <scheme val="minor"/>
      </rPr>
      <t>Pour P10 : somme des flux émis par les industries pour lesquelles la concentration en substances est quantifiée pour au moins une analyse</t>
    </r>
  </si>
  <si>
    <t>calcul non effectué car absent inventaire 2019</t>
  </si>
  <si>
    <t>Flux nul obtenu pour l'inventaire 2019 avec seules quelques industries associées (charge retenue =  0kg/an)
Pas d'objectif de réduction - substance interdite</t>
  </si>
  <si>
    <t>Flux nul obtenu pour l'inventaire 2019 avec seules quelques industries associées (charge retenue =  0kg/an)
Pas d'objectif de réduction - substance jamais employée</t>
  </si>
  <si>
    <t>substance interdite, pas d'objectif de réduction</t>
  </si>
  <si>
    <t>substance jamais employée, pas d'objectif de réduction</t>
  </si>
  <si>
    <t>Flux nul obtenu pour inventaire 2019 avec seules quelques industries associées (charge retenue = 0kg/an)</t>
  </si>
  <si>
    <t>substance interdite</t>
  </si>
  <si>
    <t>substance sans usage actuel</t>
  </si>
  <si>
    <t>objectif atteint - pas d'action possible</t>
  </si>
  <si>
    <t>pas d'objectif de réduction</t>
  </si>
  <si>
    <t xml:space="preserve">Différence entre les bases de données utilisées induisant potentiellement un impact lié aux industries caractérisées (nombre) </t>
  </si>
  <si>
    <t xml:space="preserve">Différence entre les bases de données utilisées induisant  un impact important </t>
  </si>
  <si>
    <r>
      <t xml:space="preserve">Comparaison des flux totaux </t>
    </r>
    <r>
      <rPr>
        <b/>
        <u/>
        <sz val="14"/>
        <color theme="1"/>
        <rFont val="Calibri"/>
        <family val="2"/>
        <scheme val="minor"/>
      </rPr>
      <t>bruts</t>
    </r>
    <r>
      <rPr>
        <sz val="14"/>
        <color theme="1"/>
        <rFont val="Calibri"/>
        <family val="2"/>
        <scheme val="minor"/>
      </rPr>
      <t xml:space="preserve"> entre les deux inventaires </t>
    </r>
    <r>
      <rPr>
        <b/>
        <u/>
        <sz val="14"/>
        <color rgb="FFFF0000"/>
        <rFont val="Calibri"/>
        <family val="2"/>
        <scheme val="minor"/>
      </rPr>
      <t>sur données non retravaillées</t>
    </r>
    <r>
      <rPr>
        <sz val="14"/>
        <color rgb="FFFF0000"/>
        <rFont val="Calibri"/>
        <family val="2"/>
        <scheme val="minor"/>
      </rPr>
      <t xml:space="preserve">, </t>
    </r>
    <r>
      <rPr>
        <b/>
        <u/>
        <sz val="14"/>
        <color rgb="FFFF0000"/>
        <rFont val="Calibri"/>
        <family val="2"/>
        <scheme val="minor"/>
      </rPr>
      <t>toutes sources considérées</t>
    </r>
  </si>
  <si>
    <r>
      <t xml:space="preserve">Comparaison des flux totaux </t>
    </r>
    <r>
      <rPr>
        <b/>
        <u/>
        <sz val="14"/>
        <color theme="1"/>
        <rFont val="Calibri"/>
        <family val="2"/>
        <scheme val="minor"/>
      </rPr>
      <t>bruts</t>
    </r>
    <r>
      <rPr>
        <sz val="14"/>
        <color theme="1"/>
        <rFont val="Calibri"/>
        <family val="2"/>
        <scheme val="minor"/>
      </rPr>
      <t xml:space="preserve"> entre les deux inventaires</t>
    </r>
    <r>
      <rPr>
        <b/>
        <u/>
        <sz val="14"/>
        <color theme="9" tint="-0.249977111117893"/>
        <rFont val="Calibri"/>
        <family val="2"/>
        <scheme val="minor"/>
      </rPr>
      <t xml:space="preserve"> sur données non retravaillées</t>
    </r>
    <r>
      <rPr>
        <sz val="14"/>
        <color theme="9" tint="-0.249977111117893"/>
        <rFont val="Calibri"/>
        <family val="2"/>
        <scheme val="minor"/>
      </rPr>
      <t xml:space="preserve">, </t>
    </r>
    <r>
      <rPr>
        <b/>
        <u/>
        <sz val="14"/>
        <color theme="9" tint="-0.249977111117893"/>
        <rFont val="Calibri"/>
        <family val="2"/>
        <scheme val="minor"/>
      </rPr>
      <t>pour les sources P3, P8-P9, P10</t>
    </r>
  </si>
  <si>
    <r>
      <t xml:space="preserve">Comparaison des flux entre les deux inventaires </t>
    </r>
    <r>
      <rPr>
        <b/>
        <u/>
        <sz val="14"/>
        <color rgb="FF00B050"/>
        <rFont val="Calibri"/>
        <family val="2"/>
        <scheme val="minor"/>
      </rPr>
      <t>sur données retravaillées</t>
    </r>
    <r>
      <rPr>
        <sz val="14"/>
        <color rgb="FF00B050"/>
        <rFont val="Calibri"/>
        <family val="2"/>
        <scheme val="minor"/>
      </rPr>
      <t xml:space="preserve">, </t>
    </r>
    <r>
      <rPr>
        <b/>
        <u/>
        <sz val="14"/>
        <color rgb="FF00B050"/>
        <rFont val="Calibri"/>
        <family val="2"/>
        <scheme val="minor"/>
      </rPr>
      <t>pour les sources estimées comparables</t>
    </r>
  </si>
  <si>
    <t>Nombre de types de sources (agricole, eaux usées urbaines, industries) jugées comparables pour les substances à objectif de réduction (2010-2021)</t>
  </si>
  <si>
    <t>Incertitude sur l'évolution observée</t>
  </si>
  <si>
    <t>Atteinte des objectifs (par rapport à l'évolution tenant compte des différences de méthodologies pour les sources estimées comparables)</t>
  </si>
  <si>
    <r>
      <t xml:space="preserve">Atteinte des objectifs (par rapport à l'évolution tenant compte des différences de méthodologies pour les sources estimées comparables) </t>
    </r>
    <r>
      <rPr>
        <b/>
        <sz val="11"/>
        <rFont val="Calibri"/>
        <family val="2"/>
        <scheme val="minor"/>
      </rPr>
      <t xml:space="preserve">extrapolée suite à l'interdiction récente de certains usages phytosanitaires </t>
    </r>
  </si>
  <si>
    <t>usage phytosanitaire interdit en 2017</t>
  </si>
  <si>
    <t xml:space="preserve"> usage phytosanitaire interdit en 2020</t>
  </si>
  <si>
    <t>non concerné bassin RM</t>
  </si>
  <si>
    <t>Légende</t>
  </si>
  <si>
    <t>substance de l'état chimique à l'origine d'un dépassement de NQE dans les eaux de surface (EDL 2019)</t>
  </si>
  <si>
    <t>substance de l'état écologique à l'origine d'un dépassement de NQE dans les eaux de surface (EDL 2019)</t>
  </si>
  <si>
    <t>Atteinte de l'objectif</t>
  </si>
  <si>
    <t>non*</t>
  </si>
  <si>
    <t>Nom parametre</t>
  </si>
  <si>
    <t>Compléments</t>
  </si>
  <si>
    <t>En ce qui concerne la voie d'apport P10 - Rejets des industries isolées, un travail a été réalisé pour identifier les forts flux déclarés liés à des concentrations non quantifiées : écart du rejet si pour une industrie les concentrations pour une substance sont jugées ne jamais être quantifiées. Cette démarche concerne les flux comparés, et non les flux pris en compte dans l'inventaire.</t>
  </si>
  <si>
    <t>Liste Bassin Rhin Meuse</t>
  </si>
  <si>
    <t>à vocation d'être intégrée</t>
  </si>
  <si>
    <t xml:space="preserve"> &gt; 75 %</t>
  </si>
  <si>
    <t xml:space="preserve"> 50 – 75 %</t>
  </si>
  <si>
    <t>30 - 50 %</t>
  </si>
  <si>
    <t>15 – 30 %</t>
  </si>
  <si>
    <t>&lt; 15 %</t>
  </si>
  <si>
    <t>&lt; -30 %</t>
  </si>
  <si>
    <t>-30 – 0 %</t>
  </si>
  <si>
    <t xml:space="preserve"> 0 - 15 %</t>
  </si>
  <si>
    <t>15 - 50 %</t>
  </si>
  <si>
    <t>&gt; 50 %</t>
  </si>
  <si>
    <t>représentativité &gt; 75%</t>
  </si>
  <si>
    <t>représentativité entre 50 et 75 %</t>
  </si>
  <si>
    <t>représentativité entre 15 et 30 %</t>
  </si>
  <si>
    <t>Couleur</t>
  </si>
  <si>
    <t>Remplissage</t>
  </si>
  <si>
    <t>Code Sandre et Nom paramètre</t>
  </si>
  <si>
    <t>diminution des émissions et objectif a priori atteint</t>
  </si>
  <si>
    <t>faible augmentation des émissions</t>
  </si>
  <si>
    <t>augmentation des émissions modérée</t>
  </si>
  <si>
    <t>forte augmentation des émissions</t>
  </si>
  <si>
    <t>Atteinte de l'objectif 
(intermédiaire à l'horizon 2021)</t>
  </si>
  <si>
    <t>diminution des émissions mais objectif actuellement non atteint</t>
  </si>
  <si>
    <t>Légendes du tableau récapitulatif</t>
  </si>
  <si>
    <t>Commentaires du tableau récapitulatif</t>
  </si>
  <si>
    <t>En ce qui concerne le chlorpyrifos et l'isoproturon, bien que les objectifs ne soient pas encore atteints d'après les données de l'inventaire, ceux-ci sont à extrapoler en objectif atteint suite à l'interdiction des usages phytosanitaires, respectivement en 2020 et 2016.</t>
  </si>
  <si>
    <t>Les substances déjà interdites ne figurent pas dans ce tableau récapitulatif car elles n'ont pas d'objectif fixé dans la note du 11/06/2015, leur objectif étant supposé atteint du fait de l'absence d'actions supplémentaires à mettre en place suite à l'interdiction. La liste de ces substances est mentionnée dans la note d'accompagnement, pour celles jugées pertinentes sur le bassin Rhin Meuse. Le dichlorvos, qui avait un objectif de -10% dans la note du 11/06/15, est à rapprocher de cette liste, son usage phytosanitaire ayant été interdit en 2008 et son usage biocide en 2013. Parmi les autres substances ne figurant pas dans ce tableau récapitulatif, 10 ne possèdent pas de source commune entre les deux inventaires. Les substances restantes absentes de ce tableau n'ont pas de source commune jugée comparable.</t>
  </si>
  <si>
    <t>Le tableau présente les sources communes aux deux inventaires (2013 et 2019), les sources barrées indiquant la présence de données mais le caractère non comparable des flux associés (détails dans le document complet d’inventaire et dans l'onglet tableau_total), l’évolution entre les deux inventaires des flux émis par ces sources et la représentativité de ceux-ci par rapport au flux total estimé dans le cadre de l’inventaire actuel. Figurent également les donénes en termes de flux. Lors du calcul de représentativité des flux, le flux médian relatif à l’industrie est utilisé tandis que l’évolution n’est traitée que pour la somme des flux émis par les industries pour lesquelles la concentration en substances est quantifiée pour au moins une analyse.</t>
  </si>
  <si>
    <t>Accès à la note explicative de l'onglet tableau_total en double-cliquant sur l'icone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</si>
</sst>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0"/>
  </numFmts>
  <fonts count="33"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0"/>
      <name val="MS Sans Serif"/>
      <family val="2"/>
    </font>
    <font>
      <strike/>
      <sz val="11"/>
      <name val="Calibri"/>
      <family val="2"/>
      <scheme val="minor"/>
    </font>
    <font>
      <strike/>
      <sz val="11"/>
      <color theme="1"/>
      <name val="Calibri"/>
      <family val="2"/>
      <scheme val="minor"/>
    </font>
    <font>
      <sz val="9"/>
      <color indexed="81"/>
      <name val="Tahoma"/>
      <family val="2"/>
    </font>
    <font>
      <b/>
      <sz val="9"/>
      <color indexed="81"/>
      <name val="Tahoma"/>
      <family val="2"/>
    </font>
    <font>
      <b/>
      <u/>
      <sz val="11"/>
      <color theme="1"/>
      <name val="Calibri"/>
      <family val="2"/>
      <scheme val="minor"/>
    </font>
    <font>
      <b/>
      <u/>
      <sz val="11"/>
      <color rgb="FF00B050"/>
      <name val="Calibri"/>
      <family val="2"/>
      <scheme val="minor"/>
    </font>
    <font>
      <b/>
      <sz val="11"/>
      <color rgb="FF00B050"/>
      <name val="Calibri"/>
      <family val="2"/>
      <scheme val="minor"/>
    </font>
    <font>
      <b/>
      <u/>
      <sz val="11"/>
      <color theme="9" tint="-0.249977111117893"/>
      <name val="Calibri"/>
      <family val="2"/>
      <scheme val="minor"/>
    </font>
    <font>
      <b/>
      <u/>
      <sz val="11"/>
      <color rgb="FFFF0000"/>
      <name val="Calibri"/>
      <family val="2"/>
      <scheme val="minor"/>
    </font>
    <font>
      <sz val="14"/>
      <color theme="1"/>
      <name val="Calibri"/>
      <family val="2"/>
      <scheme val="minor"/>
    </font>
    <font>
      <u/>
      <sz val="14"/>
      <color theme="1"/>
      <name val="Calibri"/>
      <family val="2"/>
      <scheme val="minor"/>
    </font>
    <font>
      <i/>
      <sz val="11"/>
      <name val="Calibri"/>
      <family val="2"/>
      <scheme val="minor"/>
    </font>
    <font>
      <b/>
      <sz val="14"/>
      <color theme="1"/>
      <name val="Calibri"/>
      <family val="2"/>
      <scheme val="minor"/>
    </font>
    <font>
      <b/>
      <u/>
      <sz val="14"/>
      <color theme="1"/>
      <name val="Calibri"/>
      <family val="2"/>
      <scheme val="minor"/>
    </font>
    <font>
      <i/>
      <sz val="14"/>
      <color theme="1"/>
      <name val="Calibri"/>
      <family val="2"/>
      <scheme val="minor"/>
    </font>
    <font>
      <b/>
      <sz val="14"/>
      <color rgb="FF0070C0"/>
      <name val="Calibri"/>
      <family val="2"/>
      <scheme val="minor"/>
    </font>
    <font>
      <i/>
      <sz val="11"/>
      <color theme="1"/>
      <name val="Calibri"/>
      <family val="2"/>
      <scheme val="minor"/>
    </font>
    <font>
      <b/>
      <sz val="12"/>
      <name val="Calibri"/>
      <family val="2"/>
      <scheme val="minor"/>
    </font>
    <font>
      <b/>
      <u/>
      <sz val="14"/>
      <color rgb="FFFF0000"/>
      <name val="Calibri"/>
      <family val="2"/>
      <scheme val="minor"/>
    </font>
    <font>
      <sz val="14"/>
      <color rgb="FFFF0000"/>
      <name val="Calibri"/>
      <family val="2"/>
      <scheme val="minor"/>
    </font>
    <font>
      <b/>
      <u/>
      <sz val="14"/>
      <color theme="9" tint="-0.249977111117893"/>
      <name val="Calibri"/>
      <family val="2"/>
      <scheme val="minor"/>
    </font>
    <font>
      <sz val="14"/>
      <color theme="9" tint="-0.249977111117893"/>
      <name val="Calibri"/>
      <family val="2"/>
      <scheme val="minor"/>
    </font>
    <font>
      <b/>
      <u/>
      <sz val="14"/>
      <color rgb="FF00B050"/>
      <name val="Calibri"/>
      <family val="2"/>
      <scheme val="minor"/>
    </font>
    <font>
      <sz val="14"/>
      <color rgb="FF00B050"/>
      <name val="Calibri"/>
      <family val="2"/>
      <scheme val="minor"/>
    </font>
    <font>
      <b/>
      <sz val="11"/>
      <name val="Calibri"/>
      <family val="2"/>
      <scheme val="minor"/>
    </font>
    <font>
      <u/>
      <sz val="11"/>
      <color theme="1"/>
      <name val="Calibri"/>
      <family val="2"/>
      <scheme val="minor"/>
    </font>
    <font>
      <sz val="11"/>
      <color theme="0"/>
      <name val="Calibri"/>
      <family val="2"/>
      <scheme val="minor"/>
    </font>
  </fonts>
  <fills count="25">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499984740745262"/>
        <bgColor indexed="64"/>
      </patternFill>
    </fill>
    <fill>
      <patternFill patternType="lightGray">
        <fgColor theme="0"/>
        <bgColor rgb="FF92D050"/>
      </patternFill>
    </fill>
    <fill>
      <patternFill patternType="lightGray">
        <fgColor theme="0" tint="-0.24994659260841701"/>
        <bgColor rgb="FFFFFF00"/>
      </patternFill>
    </fill>
    <fill>
      <patternFill patternType="gray125">
        <fgColor theme="9"/>
        <bgColor theme="0"/>
      </patternFill>
    </fill>
    <fill>
      <patternFill patternType="gray125">
        <fgColor rgb="FF92D050"/>
        <bgColor theme="0"/>
      </patternFill>
    </fill>
    <fill>
      <patternFill patternType="gray125">
        <fgColor rgb="FF00B050"/>
        <bgColor theme="0"/>
      </patternFill>
    </fill>
    <fill>
      <patternFill patternType="gray125">
        <fgColor rgb="FFFFFF00"/>
        <bgColor theme="0"/>
      </patternFill>
    </fill>
    <fill>
      <patternFill patternType="solid">
        <fgColor theme="1"/>
        <bgColor indexed="64"/>
      </patternFill>
    </fill>
    <fill>
      <patternFill patternType="mediumGray">
        <fgColor theme="0"/>
        <bgColor theme="1"/>
      </patternFill>
    </fill>
    <fill>
      <patternFill patternType="gray06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double">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double">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style="thin">
        <color indexed="64"/>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6">
    <xf numFmtId="0" fontId="0" fillId="0" borderId="0"/>
    <xf numFmtId="9" fontId="1"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cellStyleXfs>
  <cellXfs count="224">
    <xf numFmtId="0" fontId="0" fillId="0" borderId="0" xfId="0"/>
    <xf numFmtId="0" fontId="0" fillId="0" borderId="0" xfId="0"/>
    <xf numFmtId="0" fontId="0" fillId="0" borderId="1" xfId="0" applyBorder="1"/>
    <xf numFmtId="0" fontId="0" fillId="0" borderId="1" xfId="0" applyBorder="1" applyAlignment="1">
      <alignment horizontal="center" vertical="center"/>
    </xf>
    <xf numFmtId="9" fontId="0" fillId="0" borderId="1" xfId="1" applyFont="1" applyBorder="1" applyAlignment="1">
      <alignment horizontal="center" vertical="center"/>
    </xf>
    <xf numFmtId="0" fontId="0" fillId="3" borderId="1" xfId="0" applyFill="1" applyBorder="1"/>
    <xf numFmtId="0" fontId="0" fillId="2" borderId="1" xfId="0" applyFill="1" applyBorder="1"/>
    <xf numFmtId="0" fontId="0" fillId="3" borderId="1" xfId="0" applyFill="1" applyBorder="1" applyAlignment="1">
      <alignment horizontal="center"/>
    </xf>
    <xf numFmtId="0" fontId="0" fillId="0" borderId="1" xfId="0" applyBorder="1" applyAlignment="1">
      <alignment horizontal="center"/>
    </xf>
    <xf numFmtId="0" fontId="0" fillId="2" borderId="1" xfId="0" applyFill="1" applyBorder="1" applyAlignment="1">
      <alignment horizontal="center"/>
    </xf>
    <xf numFmtId="0" fontId="0" fillId="0" borderId="1" xfId="0" applyFont="1" applyBorder="1" applyAlignment="1">
      <alignment horizontal="center" vertical="center" wrapText="1"/>
    </xf>
    <xf numFmtId="0" fontId="3" fillId="0" borderId="1" xfId="0" quotePrefix="1" applyFont="1" applyFill="1" applyBorder="1" applyAlignment="1">
      <alignment horizontal="center" vertical="center" wrapText="1"/>
    </xf>
    <xf numFmtId="0" fontId="3" fillId="0" borderId="1" xfId="0" quotePrefix="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quotePrefix="1" applyFont="1" applyFill="1" applyBorder="1" applyAlignment="1">
      <alignment horizontal="left" vertical="center"/>
    </xf>
    <xf numFmtId="9" fontId="0" fillId="8" borderId="1" xfId="1" applyFont="1" applyFill="1" applyBorder="1" applyAlignment="1">
      <alignment horizontal="center" vertical="center"/>
    </xf>
    <xf numFmtId="9" fontId="0" fillId="7" borderId="1" xfId="1" applyFont="1" applyFill="1" applyBorder="1" applyAlignment="1">
      <alignment horizontal="center" vertical="center"/>
    </xf>
    <xf numFmtId="9" fontId="0" fillId="4" borderId="1" xfId="1" applyFont="1" applyFill="1" applyBorder="1" applyAlignment="1">
      <alignment horizontal="center" vertical="center"/>
    </xf>
    <xf numFmtId="9" fontId="0" fillId="5" borderId="1" xfId="1" applyFont="1" applyFill="1" applyBorder="1" applyAlignment="1">
      <alignment horizontal="center" vertical="center"/>
    </xf>
    <xf numFmtId="9" fontId="3" fillId="5" borderId="1" xfId="1" applyFont="1" applyFill="1" applyBorder="1" applyAlignment="1">
      <alignment horizontal="center" vertical="center"/>
    </xf>
    <xf numFmtId="9" fontId="3" fillId="8" borderId="1" xfId="1" applyFont="1" applyFill="1" applyBorder="1" applyAlignment="1">
      <alignment horizontal="center" vertical="center"/>
    </xf>
    <xf numFmtId="9" fontId="3" fillId="7" borderId="1" xfId="1" applyFont="1" applyFill="1" applyBorder="1" applyAlignment="1">
      <alignment horizontal="center" vertical="center"/>
    </xf>
    <xf numFmtId="9" fontId="0" fillId="6" borderId="1" xfId="1" applyFont="1" applyFill="1" applyBorder="1" applyAlignment="1">
      <alignment horizontal="center" vertical="center"/>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3" fillId="2" borderId="1" xfId="0" quotePrefix="1" applyFont="1" applyFill="1" applyBorder="1" applyAlignment="1">
      <alignment horizontal="center" vertical="center"/>
    </xf>
    <xf numFmtId="0" fontId="3" fillId="2" borderId="1" xfId="0" quotePrefix="1" applyFont="1" applyFill="1" applyBorder="1" applyAlignment="1">
      <alignment horizontal="left" vertical="center"/>
    </xf>
    <xf numFmtId="0" fontId="3" fillId="3" borderId="1" xfId="0" quotePrefix="1" applyFont="1" applyFill="1" applyBorder="1" applyAlignment="1">
      <alignment horizontal="center" vertical="center"/>
    </xf>
    <xf numFmtId="0" fontId="3" fillId="3" borderId="1" xfId="0" quotePrefix="1" applyFont="1" applyFill="1" applyBorder="1" applyAlignment="1">
      <alignment horizontal="left" vertical="center"/>
    </xf>
    <xf numFmtId="9" fontId="0" fillId="0" borderId="1" xfId="1" applyFont="1" applyBorder="1" applyAlignment="1">
      <alignment horizontal="center" vertical="center"/>
    </xf>
    <xf numFmtId="0" fontId="3" fillId="0" borderId="1" xfId="0" quotePrefix="1" applyFont="1" applyFill="1" applyBorder="1" applyAlignment="1">
      <alignment horizontal="center" vertical="center"/>
    </xf>
    <xf numFmtId="9" fontId="0" fillId="8" borderId="1" xfId="1" applyFont="1" applyFill="1" applyBorder="1" applyAlignment="1">
      <alignment horizontal="center" vertical="center"/>
    </xf>
    <xf numFmtId="0" fontId="3" fillId="0" borderId="1" xfId="0" quotePrefix="1" applyFont="1" applyFill="1" applyBorder="1" applyAlignment="1">
      <alignment horizontal="left" vertical="center" wrapText="1"/>
    </xf>
    <xf numFmtId="0" fontId="2" fillId="7" borderId="1" xfId="0" applyFont="1" applyFill="1" applyBorder="1" applyAlignment="1">
      <alignment horizontal="center" vertical="center" wrapText="1"/>
    </xf>
    <xf numFmtId="0" fontId="0" fillId="0" borderId="0" xfId="0" applyAlignment="1">
      <alignment vertical="center" wrapText="1"/>
    </xf>
    <xf numFmtId="164" fontId="0" fillId="0" borderId="1" xfId="0" applyNumberFormat="1" applyBorder="1" applyAlignment="1">
      <alignment horizontal="center"/>
    </xf>
    <xf numFmtId="164" fontId="0" fillId="0" borderId="0" xfId="0" applyNumberFormat="1" applyAlignment="1">
      <alignment horizontal="center"/>
    </xf>
    <xf numFmtId="0" fontId="0" fillId="0" borderId="0" xfId="0" applyAlignment="1">
      <alignment vertical="center"/>
    </xf>
    <xf numFmtId="2" fontId="0" fillId="0" borderId="0" xfId="0" applyNumberFormat="1"/>
    <xf numFmtId="0" fontId="0" fillId="0" borderId="0" xfId="0" applyFill="1"/>
    <xf numFmtId="0" fontId="0" fillId="0" borderId="1" xfId="0" applyBorder="1" applyAlignment="1">
      <alignment vertical="center"/>
    </xf>
    <xf numFmtId="0" fontId="0" fillId="0" borderId="0" xfId="0" applyAlignment="1">
      <alignment horizontal="center" vertical="center"/>
    </xf>
    <xf numFmtId="2" fontId="0" fillId="0" borderId="0" xfId="0" applyNumberFormat="1" applyAlignment="1">
      <alignment horizontal="center" vertical="center"/>
    </xf>
    <xf numFmtId="0" fontId="0" fillId="0" borderId="0" xfId="0" applyAlignment="1">
      <alignment horizontal="center" vertical="center" wrapText="1"/>
    </xf>
    <xf numFmtId="0" fontId="0" fillId="0" borderId="0" xfId="0" applyFill="1" applyAlignment="1">
      <alignment horizontal="center" vertical="center"/>
    </xf>
    <xf numFmtId="0" fontId="0" fillId="0" borderId="1" xfId="0" applyBorder="1" applyAlignment="1">
      <alignment vertical="center" wrapText="1"/>
    </xf>
    <xf numFmtId="0" fontId="0" fillId="0" borderId="0" xfId="0" applyFill="1" applyAlignment="1">
      <alignment horizontal="left" vertical="center" wrapText="1"/>
    </xf>
    <xf numFmtId="9" fontId="0" fillId="0" borderId="1" xfId="1" applyFont="1" applyFill="1" applyBorder="1" applyAlignment="1">
      <alignment horizontal="center" vertical="center"/>
    </xf>
    <xf numFmtId="0" fontId="0" fillId="0" borderId="0" xfId="0" applyAlignment="1">
      <alignment horizontal="left" wrapText="1"/>
    </xf>
    <xf numFmtId="9" fontId="0" fillId="0" borderId="7" xfId="1" applyFont="1" applyBorder="1" applyAlignment="1">
      <alignment horizontal="center" vertical="center"/>
    </xf>
    <xf numFmtId="0" fontId="0" fillId="0" borderId="0" xfId="0" applyFill="1" applyAlignment="1">
      <alignment horizontal="center" vertical="center" wrapText="1"/>
    </xf>
    <xf numFmtId="0" fontId="0" fillId="0" borderId="0" xfId="0" applyFont="1"/>
    <xf numFmtId="0" fontId="3" fillId="0" borderId="0" xfId="0" applyFont="1" applyFill="1" applyBorder="1" applyAlignment="1">
      <alignment horizontal="left" vertical="top"/>
    </xf>
    <xf numFmtId="0" fontId="0" fillId="14" borderId="4" xfId="0"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3" fillId="12" borderId="10" xfId="0" applyFont="1" applyFill="1" applyBorder="1" applyAlignment="1">
      <alignment horizontal="center" vertical="center" wrapText="1"/>
    </xf>
    <xf numFmtId="0" fontId="3" fillId="13" borderId="4" xfId="0" applyFont="1" applyFill="1" applyBorder="1" applyAlignment="1">
      <alignment horizontal="center" vertical="center" wrapText="1"/>
    </xf>
    <xf numFmtId="0" fontId="3" fillId="14" borderId="4" xfId="0" applyFont="1" applyFill="1" applyBorder="1" applyAlignment="1">
      <alignment horizontal="center" vertical="center" wrapText="1"/>
    </xf>
    <xf numFmtId="0" fontId="3" fillId="0" borderId="19" xfId="0" applyFont="1" applyFill="1" applyBorder="1" applyAlignment="1">
      <alignment horizontal="center" vertical="center" wrapText="1"/>
    </xf>
    <xf numFmtId="164" fontId="0" fillId="0" borderId="1" xfId="0" applyNumberFormat="1" applyFont="1" applyFill="1" applyBorder="1" applyAlignment="1">
      <alignment horizontal="center" vertical="center"/>
    </xf>
    <xf numFmtId="164" fontId="0" fillId="0" borderId="1" xfId="0" applyNumberFormat="1" applyFont="1" applyBorder="1" applyAlignment="1">
      <alignment horizontal="center" vertical="center"/>
    </xf>
    <xf numFmtId="164" fontId="0" fillId="0" borderId="6" xfId="0" applyNumberFormat="1" applyFont="1" applyBorder="1" applyAlignment="1">
      <alignment horizontal="center" vertical="center"/>
    </xf>
    <xf numFmtId="3" fontId="0" fillId="0" borderId="5" xfId="0" applyNumberFormat="1"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5" xfId="0" applyFont="1" applyBorder="1" applyAlignment="1">
      <alignment horizontal="center" vertical="center"/>
    </xf>
    <xf numFmtId="0" fontId="0" fillId="0" borderId="1" xfId="0" applyFont="1" applyBorder="1" applyAlignment="1">
      <alignment horizontal="center"/>
    </xf>
    <xf numFmtId="0" fontId="0" fillId="0" borderId="1" xfId="0" applyFont="1" applyBorder="1"/>
    <xf numFmtId="3" fontId="0" fillId="0" borderId="1" xfId="0" applyNumberFormat="1" applyFont="1" applyFill="1" applyBorder="1" applyAlignment="1">
      <alignment horizontal="center" vertical="center"/>
    </xf>
    <xf numFmtId="0" fontId="0" fillId="0" borderId="1" xfId="0" applyFont="1" applyBorder="1" applyAlignment="1">
      <alignment horizontal="left" wrapText="1"/>
    </xf>
    <xf numFmtId="3" fontId="0" fillId="0" borderId="1" xfId="0" applyNumberFormat="1" applyFont="1" applyFill="1" applyBorder="1" applyAlignment="1">
      <alignment horizontal="left" vertical="center" wrapText="1"/>
    </xf>
    <xf numFmtId="0" fontId="0" fillId="0" borderId="10"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0" xfId="0" applyFont="1" applyAlignment="1">
      <alignment horizontal="center" vertical="center"/>
    </xf>
    <xf numFmtId="0" fontId="3" fillId="3" borderId="1" xfId="0" quotePrefix="1" applyNumberFormat="1" applyFont="1" applyFill="1" applyBorder="1" applyAlignment="1">
      <alignment horizontal="center" vertical="center"/>
    </xf>
    <xf numFmtId="0" fontId="3" fillId="0" borderId="1" xfId="0" quotePrefix="1" applyNumberFormat="1" applyFont="1" applyFill="1" applyBorder="1" applyAlignment="1">
      <alignment horizontal="center" vertical="center"/>
    </xf>
    <xf numFmtId="0" fontId="3" fillId="2" borderId="1" xfId="0" quotePrefix="1" applyNumberFormat="1" applyFont="1" applyFill="1" applyBorder="1" applyAlignment="1">
      <alignment horizontal="center" vertical="center"/>
    </xf>
    <xf numFmtId="0" fontId="0" fillId="0" borderId="0" xfId="0" applyFont="1" applyAlignment="1">
      <alignment vertical="center"/>
    </xf>
    <xf numFmtId="0" fontId="3" fillId="3" borderId="1" xfId="0" quotePrefix="1" applyFont="1" applyFill="1" applyBorder="1" applyAlignment="1">
      <alignment vertical="center"/>
    </xf>
    <xf numFmtId="0" fontId="3" fillId="0" borderId="1" xfId="0" quotePrefix="1" applyFont="1" applyFill="1" applyBorder="1" applyAlignment="1">
      <alignment vertical="center"/>
    </xf>
    <xf numFmtId="0" fontId="3" fillId="2" borderId="1" xfId="0" quotePrefix="1" applyFont="1" applyFill="1" applyBorder="1" applyAlignment="1">
      <alignment vertical="center"/>
    </xf>
    <xf numFmtId="0" fontId="0" fillId="0" borderId="1" xfId="0" applyFont="1" applyFill="1" applyBorder="1" applyAlignment="1">
      <alignment horizontal="left" wrapText="1"/>
    </xf>
    <xf numFmtId="0" fontId="21" fillId="0" borderId="0" xfId="0" applyFont="1" applyAlignment="1">
      <alignment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164" fontId="3" fillId="9" borderId="1" xfId="0" quotePrefix="1" applyNumberFormat="1" applyFont="1" applyFill="1" applyBorder="1" applyAlignment="1">
      <alignment horizontal="left" vertical="top"/>
    </xf>
    <xf numFmtId="164" fontId="3" fillId="0" borderId="1" xfId="0" quotePrefix="1" applyNumberFormat="1" applyFont="1" applyFill="1" applyBorder="1" applyAlignment="1">
      <alignment horizontal="center" vertical="center"/>
    </xf>
    <xf numFmtId="164" fontId="0" fillId="9" borderId="1" xfId="0" applyNumberFormat="1" applyFont="1" applyFill="1" applyBorder="1" applyAlignment="1">
      <alignment horizontal="center" vertical="center"/>
    </xf>
    <xf numFmtId="164" fontId="0" fillId="6" borderId="1" xfId="0" applyNumberFormat="1" applyFont="1" applyFill="1" applyBorder="1" applyAlignment="1">
      <alignment horizontal="center" vertical="center"/>
    </xf>
    <xf numFmtId="164" fontId="0" fillId="0" borderId="5" xfId="0" applyNumberFormat="1" applyFont="1" applyBorder="1" applyAlignment="1">
      <alignment horizontal="center" vertical="center"/>
    </xf>
    <xf numFmtId="9" fontId="0" fillId="0" borderId="0" xfId="0" applyNumberFormat="1"/>
    <xf numFmtId="0" fontId="3" fillId="0" borderId="0" xfId="0" applyFont="1" applyFill="1" applyBorder="1" applyAlignment="1">
      <alignment horizontal="center" vertical="center"/>
    </xf>
    <xf numFmtId="0" fontId="19" fillId="0" borderId="0" xfId="0" applyFont="1"/>
    <xf numFmtId="0" fontId="0" fillId="0" borderId="0" xfId="0" applyFill="1" applyBorder="1" applyAlignment="1">
      <alignment horizontal="center"/>
    </xf>
    <xf numFmtId="0" fontId="0" fillId="0" borderId="0" xfId="0" applyFill="1" applyBorder="1"/>
    <xf numFmtId="9" fontId="0" fillId="0" borderId="0" xfId="1" applyFont="1" applyFill="1" applyBorder="1" applyAlignment="1">
      <alignment horizontal="center" vertical="center"/>
    </xf>
    <xf numFmtId="0" fontId="4" fillId="0" borderId="0" xfId="0" applyFont="1" applyFill="1" applyBorder="1" applyAlignment="1">
      <alignment horizontal="center" vertical="center" wrapText="1"/>
    </xf>
    <xf numFmtId="164" fontId="0" fillId="0" borderId="0" xfId="0" applyNumberFormat="1" applyFill="1" applyBorder="1" applyAlignment="1">
      <alignment horizontal="center"/>
    </xf>
    <xf numFmtId="164" fontId="0" fillId="0" borderId="1" xfId="0" applyNumberFormat="1" applyFont="1" applyBorder="1" applyAlignment="1">
      <alignment horizontal="center" vertical="center" wrapText="1"/>
    </xf>
    <xf numFmtId="164" fontId="3" fillId="0" borderId="1" xfId="0" applyNumberFormat="1" applyFont="1" applyFill="1" applyBorder="1" applyAlignment="1">
      <alignment horizontal="center" vertical="center" wrapText="1"/>
    </xf>
    <xf numFmtId="0" fontId="3" fillId="0" borderId="4" xfId="0" quotePrefix="1" applyFont="1" applyBorder="1" applyAlignment="1">
      <alignment horizontal="center" vertical="center" wrapText="1"/>
    </xf>
    <xf numFmtId="2" fontId="3" fillId="14" borderId="1" xfId="0" quotePrefix="1" applyNumberFormat="1" applyFont="1" applyFill="1" applyBorder="1" applyAlignment="1">
      <alignment horizontal="center" vertical="center" wrapText="1"/>
    </xf>
    <xf numFmtId="2" fontId="3" fillId="14" borderId="6" xfId="0" quotePrefix="1" applyNumberFormat="1" applyFont="1" applyFill="1" applyBorder="1" applyAlignment="1">
      <alignment horizontal="center" vertical="center" wrapText="1"/>
    </xf>
    <xf numFmtId="2" fontId="3" fillId="13" borderId="1" xfId="0" quotePrefix="1" applyNumberFormat="1" applyFont="1" applyFill="1" applyBorder="1" applyAlignment="1">
      <alignment horizontal="center" vertical="center" wrapText="1"/>
    </xf>
    <xf numFmtId="2" fontId="3" fillId="11" borderId="1" xfId="0" applyNumberFormat="1" applyFont="1" applyFill="1" applyBorder="1" applyAlignment="1">
      <alignment horizontal="center" vertical="center" wrapText="1"/>
    </xf>
    <xf numFmtId="2" fontId="3" fillId="11" borderId="1" xfId="0" quotePrefix="1" applyNumberFormat="1" applyFont="1" applyFill="1" applyBorder="1" applyAlignment="1">
      <alignment horizontal="center" vertical="center" wrapText="1"/>
    </xf>
    <xf numFmtId="0" fontId="3" fillId="10" borderId="2" xfId="0" applyFont="1" applyFill="1" applyBorder="1" applyAlignment="1">
      <alignment horizontal="center" vertical="center" wrapText="1"/>
    </xf>
    <xf numFmtId="2" fontId="3" fillId="10" borderId="1" xfId="0" quotePrefix="1" applyNumberFormat="1" applyFont="1" applyFill="1" applyBorder="1" applyAlignment="1">
      <alignment horizontal="center" vertical="center" wrapText="1"/>
    </xf>
    <xf numFmtId="0" fontId="3" fillId="12" borderId="2" xfId="0" applyFont="1" applyFill="1" applyBorder="1" applyAlignment="1">
      <alignment horizontal="center" vertical="center" wrapText="1"/>
    </xf>
    <xf numFmtId="2" fontId="3" fillId="12" borderId="1" xfId="0" quotePrefix="1"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quotePrefix="1" applyFont="1" applyFill="1" applyBorder="1" applyAlignment="1">
      <alignment horizontal="center" vertical="center" wrapText="1"/>
    </xf>
    <xf numFmtId="9" fontId="0" fillId="0" borderId="7" xfId="1" applyFont="1" applyBorder="1" applyAlignment="1">
      <alignment horizontal="center" vertical="center" wrapText="1"/>
    </xf>
    <xf numFmtId="9" fontId="0" fillId="0" borderId="5" xfId="1" applyFont="1" applyBorder="1" applyAlignment="1">
      <alignment horizontal="center" vertical="center"/>
    </xf>
    <xf numFmtId="0" fontId="0" fillId="0" borderId="10" xfId="0" applyFont="1" applyFill="1" applyBorder="1" applyAlignment="1">
      <alignment horizontal="center" vertical="center" wrapText="1"/>
    </xf>
    <xf numFmtId="2" fontId="0" fillId="0" borderId="5" xfId="0" applyNumberFormat="1" applyFont="1" applyFill="1" applyBorder="1" applyAlignment="1">
      <alignment horizontal="center" vertical="center"/>
    </xf>
    <xf numFmtId="2" fontId="0" fillId="0" borderId="5" xfId="0" applyNumberFormat="1" applyFont="1" applyFill="1" applyBorder="1" applyAlignment="1">
      <alignment horizontal="center" vertical="center" wrapText="1"/>
    </xf>
    <xf numFmtId="2" fontId="7" fillId="0" borderId="5" xfId="0" applyNumberFormat="1" applyFont="1" applyFill="1" applyBorder="1" applyAlignment="1">
      <alignment horizontal="center" vertical="center"/>
    </xf>
    <xf numFmtId="0" fontId="3" fillId="0" borderId="12" xfId="0" applyFont="1" applyFill="1" applyBorder="1" applyAlignment="1">
      <alignment horizontal="center" vertical="center" wrapText="1"/>
    </xf>
    <xf numFmtId="0" fontId="0" fillId="0" borderId="6" xfId="0" applyFont="1" applyFill="1" applyBorder="1" applyAlignment="1">
      <alignment horizontal="center" vertical="center" wrapText="1"/>
    </xf>
    <xf numFmtId="9" fontId="0" fillId="0" borderId="6"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0" fillId="0" borderId="3" xfId="0" applyFont="1" applyBorder="1" applyAlignment="1">
      <alignment horizontal="center" vertical="center" wrapText="1"/>
    </xf>
    <xf numFmtId="9" fontId="0" fillId="6" borderId="5" xfId="1" applyFont="1" applyFill="1" applyBorder="1" applyAlignment="1">
      <alignment horizontal="center" vertical="center"/>
    </xf>
    <xf numFmtId="9" fontId="0" fillId="0" borderId="20" xfId="1" applyFont="1" applyBorder="1" applyAlignment="1">
      <alignment horizontal="center" vertical="center"/>
    </xf>
    <xf numFmtId="9" fontId="0" fillId="0" borderId="4" xfId="1" applyFont="1" applyBorder="1" applyAlignment="1">
      <alignment horizontal="center" vertical="center"/>
    </xf>
    <xf numFmtId="0" fontId="3" fillId="0" borderId="24" xfId="0" applyFont="1" applyFill="1" applyBorder="1" applyAlignment="1">
      <alignment horizontal="center" vertical="center" wrapText="1"/>
    </xf>
    <xf numFmtId="0" fontId="3" fillId="0" borderId="23" xfId="0" applyFont="1" applyFill="1" applyBorder="1" applyAlignment="1">
      <alignment horizontal="center" vertical="center" wrapText="1"/>
    </xf>
    <xf numFmtId="9" fontId="0" fillId="6" borderId="25" xfId="1" applyFont="1" applyFill="1" applyBorder="1" applyAlignment="1">
      <alignment horizontal="center" vertical="center"/>
    </xf>
    <xf numFmtId="9" fontId="0" fillId="7" borderId="25" xfId="1" applyFont="1" applyFill="1" applyBorder="1" applyAlignment="1">
      <alignment horizontal="center" vertical="center" wrapText="1"/>
    </xf>
    <xf numFmtId="9" fontId="0" fillId="7" borderId="25" xfId="1" applyFont="1" applyFill="1" applyBorder="1" applyAlignment="1">
      <alignment horizontal="center" vertical="center"/>
    </xf>
    <xf numFmtId="9" fontId="0" fillId="15" borderId="25" xfId="1" applyFont="1" applyFill="1" applyBorder="1" applyAlignment="1">
      <alignment horizontal="center" vertical="center"/>
    </xf>
    <xf numFmtId="9" fontId="3" fillId="7" borderId="6" xfId="1" applyFont="1" applyFill="1" applyBorder="1" applyAlignment="1">
      <alignment horizontal="center" vertical="center" wrapText="1"/>
    </xf>
    <xf numFmtId="9" fontId="0" fillId="7" borderId="6" xfId="1" applyFont="1" applyFill="1" applyBorder="1" applyAlignment="1">
      <alignment horizontal="center" vertical="center" wrapText="1"/>
    </xf>
    <xf numFmtId="9" fontId="0" fillId="7" borderId="6" xfId="1" applyFont="1" applyFill="1" applyBorder="1" applyAlignment="1">
      <alignment horizontal="center" vertical="center"/>
    </xf>
    <xf numFmtId="9" fontId="0" fillId="6" borderId="6" xfId="1" applyFont="1" applyFill="1" applyBorder="1" applyAlignment="1">
      <alignment horizontal="center" vertical="center"/>
    </xf>
    <xf numFmtId="9" fontId="0" fillId="15" borderId="6" xfId="1" applyFont="1" applyFill="1" applyBorder="1" applyAlignment="1">
      <alignment horizontal="center" vertical="center"/>
    </xf>
    <xf numFmtId="0" fontId="0" fillId="3" borderId="1" xfId="0" applyFont="1" applyFill="1" applyBorder="1" applyAlignment="1">
      <alignment horizontal="center" vertical="center"/>
    </xf>
    <xf numFmtId="0" fontId="31" fillId="0" borderId="0" xfId="0" applyFont="1" applyAlignment="1">
      <alignment horizontal="center" vertical="center"/>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164" fontId="0" fillId="0" borderId="1" xfId="0" applyNumberFormat="1" applyFill="1" applyBorder="1" applyAlignment="1">
      <alignment horizontal="center"/>
    </xf>
    <xf numFmtId="9" fontId="0" fillId="0" borderId="1" xfId="1" applyFont="1" applyBorder="1" applyAlignment="1">
      <alignment horizontal="center" vertical="center" wrapText="1"/>
    </xf>
    <xf numFmtId="9" fontId="0" fillId="9" borderId="1" xfId="1" applyFont="1" applyFill="1" applyBorder="1" applyAlignment="1">
      <alignment horizontal="center" vertical="center" wrapText="1"/>
    </xf>
    <xf numFmtId="9" fontId="2" fillId="0" borderId="1" xfId="1" applyFont="1" applyBorder="1" applyAlignment="1">
      <alignment horizontal="center" vertical="center" wrapText="1"/>
    </xf>
    <xf numFmtId="9" fontId="0" fillId="16" borderId="1" xfId="1" applyFont="1" applyFill="1" applyBorder="1" applyAlignment="1">
      <alignment horizontal="center" vertical="center"/>
    </xf>
    <xf numFmtId="9" fontId="0" fillId="17" borderId="1" xfId="1" applyFont="1" applyFill="1" applyBorder="1" applyAlignment="1">
      <alignment horizontal="center" vertical="center"/>
    </xf>
    <xf numFmtId="9" fontId="0" fillId="18" borderId="1" xfId="1" applyFont="1" applyFill="1" applyBorder="1" applyAlignment="1">
      <alignment horizontal="center" vertical="center"/>
    </xf>
    <xf numFmtId="9" fontId="0" fillId="19" borderId="1" xfId="1" applyFont="1" applyFill="1" applyBorder="1" applyAlignment="1">
      <alignment horizontal="center" vertical="center"/>
    </xf>
    <xf numFmtId="9" fontId="0" fillId="20" borderId="1" xfId="1" applyFont="1" applyFill="1" applyBorder="1" applyAlignment="1">
      <alignment horizontal="center" vertical="center"/>
    </xf>
    <xf numFmtId="9" fontId="0" fillId="21" borderId="1" xfId="1" applyFont="1" applyFill="1" applyBorder="1" applyAlignment="1">
      <alignment horizontal="center" vertical="center"/>
    </xf>
    <xf numFmtId="9" fontId="0" fillId="7" borderId="5" xfId="1" applyFont="1" applyFill="1" applyBorder="1" applyAlignment="1">
      <alignment horizontal="center" vertical="center"/>
    </xf>
    <xf numFmtId="0" fontId="32" fillId="22" borderId="1" xfId="0" applyFont="1" applyFill="1" applyBorder="1" applyAlignment="1">
      <alignment horizontal="center" vertical="center" wrapText="1"/>
    </xf>
    <xf numFmtId="9" fontId="0" fillId="8" borderId="5" xfId="1" applyFont="1" applyFill="1" applyBorder="1" applyAlignment="1">
      <alignment horizontal="center" vertical="center"/>
    </xf>
    <xf numFmtId="0" fontId="0" fillId="23" borderId="1" xfId="0" applyFont="1" applyFill="1" applyBorder="1" applyAlignment="1">
      <alignment horizontal="center" vertical="center" wrapText="1"/>
    </xf>
    <xf numFmtId="9" fontId="0" fillId="4" borderId="5" xfId="1" applyFont="1" applyFill="1" applyBorder="1" applyAlignment="1">
      <alignment horizontal="center" vertical="center"/>
    </xf>
    <xf numFmtId="0" fontId="0" fillId="24" borderId="1" xfId="0" applyFill="1" applyBorder="1" applyAlignment="1">
      <alignment horizontal="center" vertical="center" wrapText="1"/>
    </xf>
    <xf numFmtId="9" fontId="3" fillId="5" borderId="5" xfId="1" applyFont="1" applyFill="1" applyBorder="1" applyAlignment="1">
      <alignment horizontal="center" vertical="center"/>
    </xf>
    <xf numFmtId="0" fontId="30" fillId="0" borderId="3" xfId="0" applyFont="1" applyFill="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2" fontId="4" fillId="14" borderId="4" xfId="0" applyNumberFormat="1" applyFont="1" applyFill="1" applyBorder="1" applyAlignment="1">
      <alignment horizontal="center" vertical="center"/>
    </xf>
    <xf numFmtId="2" fontId="4" fillId="14" borderId="9" xfId="0" applyNumberFormat="1" applyFont="1" applyFill="1" applyBorder="1" applyAlignment="1">
      <alignment horizontal="center" vertical="center"/>
    </xf>
    <xf numFmtId="0" fontId="15" fillId="0" borderId="11" xfId="0" applyFont="1" applyFill="1" applyBorder="1" applyAlignment="1">
      <alignment horizontal="center" vertical="center" wrapText="1"/>
    </xf>
    <xf numFmtId="0" fontId="15" fillId="0" borderId="11" xfId="0" applyFont="1" applyFill="1" applyBorder="1" applyAlignment="1">
      <alignment horizontal="center" vertical="center"/>
    </xf>
    <xf numFmtId="0" fontId="15" fillId="0" borderId="14"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23" fillId="2" borderId="8" xfId="0" quotePrefix="1" applyFont="1" applyFill="1" applyBorder="1" applyAlignment="1">
      <alignment horizontal="center" vertical="center"/>
    </xf>
    <xf numFmtId="0" fontId="23" fillId="2" borderId="10" xfId="0" quotePrefix="1" applyFont="1" applyFill="1" applyBorder="1" applyAlignment="1">
      <alignment horizontal="center" vertical="center"/>
    </xf>
    <xf numFmtId="2" fontId="4" fillId="12" borderId="4" xfId="0" applyNumberFormat="1" applyFont="1" applyFill="1" applyBorder="1" applyAlignment="1">
      <alignment horizontal="center" vertical="center"/>
    </xf>
    <xf numFmtId="2" fontId="4" fillId="10" borderId="4" xfId="0" applyNumberFormat="1" applyFont="1" applyFill="1" applyBorder="1" applyAlignment="1">
      <alignment horizontal="center" vertical="center"/>
    </xf>
    <xf numFmtId="2" fontId="4" fillId="11" borderId="4" xfId="0" applyNumberFormat="1" applyFont="1" applyFill="1" applyBorder="1" applyAlignment="1">
      <alignment horizontal="center" vertical="center"/>
    </xf>
    <xf numFmtId="2" fontId="4" fillId="13" borderId="4" xfId="0" applyNumberFormat="1" applyFont="1" applyFill="1" applyBorder="1" applyAlignment="1">
      <alignment horizontal="center" vertical="center"/>
    </xf>
    <xf numFmtId="0" fontId="0" fillId="0" borderId="0" xfId="0" applyAlignment="1">
      <alignment horizontal="left" vertical="center" wrapText="1"/>
    </xf>
    <xf numFmtId="0" fontId="3" fillId="0" borderId="1" xfId="0" applyFont="1" applyFill="1" applyBorder="1" applyAlignment="1">
      <alignment horizontal="center" vertical="center" wrapText="1"/>
    </xf>
    <xf numFmtId="9" fontId="0" fillId="0" borderId="21" xfId="1" applyFont="1" applyBorder="1" applyAlignment="1">
      <alignment horizontal="center" vertical="center" wrapText="1"/>
    </xf>
    <xf numFmtId="9" fontId="0" fillId="0" borderId="22" xfId="1" applyFont="1" applyBorder="1" applyAlignment="1">
      <alignment horizontal="center" vertical="center" wrapText="1"/>
    </xf>
    <xf numFmtId="9" fontId="0" fillId="0" borderId="10" xfId="1" applyFont="1" applyBorder="1" applyAlignment="1">
      <alignment horizontal="center" vertical="center" wrapText="1"/>
    </xf>
    <xf numFmtId="164" fontId="3" fillId="9" borderId="3" xfId="0" applyNumberFormat="1" applyFont="1" applyFill="1" applyBorder="1" applyAlignment="1">
      <alignment horizontal="center" vertical="center" wrapText="1"/>
    </xf>
    <xf numFmtId="164" fontId="3" fillId="9" borderId="2" xfId="0" applyNumberFormat="1" applyFont="1" applyFill="1" applyBorder="1" applyAlignment="1">
      <alignment horizontal="center" vertical="center" wrapText="1"/>
    </xf>
    <xf numFmtId="164" fontId="3" fillId="9" borderId="4" xfId="0" applyNumberFormat="1" applyFont="1" applyFill="1" applyBorder="1" applyAlignment="1">
      <alignment horizontal="center" vertical="center" wrapText="1"/>
    </xf>
    <xf numFmtId="164" fontId="0" fillId="9" borderId="3" xfId="0" applyNumberFormat="1" applyFont="1" applyFill="1" applyBorder="1" applyAlignment="1">
      <alignment horizontal="center" vertical="center" wrapText="1"/>
    </xf>
    <xf numFmtId="164" fontId="0" fillId="9" borderId="2" xfId="0" applyNumberFormat="1" applyFont="1" applyFill="1" applyBorder="1" applyAlignment="1">
      <alignment horizontal="center" vertical="center" wrapText="1"/>
    </xf>
    <xf numFmtId="164" fontId="0" fillId="9" borderId="4" xfId="0" applyNumberFormat="1" applyFont="1" applyFill="1" applyBorder="1" applyAlignment="1">
      <alignment horizontal="center" vertical="center" wrapText="1"/>
    </xf>
    <xf numFmtId="9" fontId="0" fillId="0" borderId="2" xfId="1" applyFont="1" applyBorder="1" applyAlignment="1">
      <alignment horizontal="center" vertical="center" wrapText="1"/>
    </xf>
    <xf numFmtId="9" fontId="0" fillId="0" borderId="4" xfId="1" applyFont="1" applyBorder="1" applyAlignment="1">
      <alignment horizontal="center" vertical="center" wrapText="1"/>
    </xf>
    <xf numFmtId="0" fontId="30" fillId="0" borderId="21" xfId="0" applyFont="1" applyFill="1" applyBorder="1" applyAlignment="1">
      <alignment horizontal="center" vertical="center" wrapText="1"/>
    </xf>
    <xf numFmtId="0" fontId="30" fillId="0" borderId="10"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3" borderId="1" xfId="0" applyFill="1"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xf>
    <xf numFmtId="0" fontId="2" fillId="0" borderId="27"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9" fontId="0" fillId="7" borderId="26" xfId="1" applyFont="1" applyFill="1" applyBorder="1" applyAlignment="1">
      <alignment horizontal="center" vertical="center" wrapText="1"/>
    </xf>
    <xf numFmtId="9" fontId="0" fillId="7" borderId="5" xfId="1" applyFont="1" applyFill="1" applyBorder="1" applyAlignment="1">
      <alignment horizontal="center" vertical="center" wrapText="1"/>
    </xf>
    <xf numFmtId="9" fontId="0" fillId="8" borderId="26" xfId="1" applyFont="1" applyFill="1" applyBorder="1" applyAlignment="1">
      <alignment horizontal="center" vertical="center" wrapText="1"/>
    </xf>
    <xf numFmtId="9" fontId="0" fillId="8" borderId="5" xfId="1" applyFont="1" applyFill="1" applyBorder="1" applyAlignment="1">
      <alignment horizontal="center" vertical="center" wrapText="1"/>
    </xf>
    <xf numFmtId="9" fontId="0" fillId="4" borderId="26" xfId="1" applyFont="1" applyFill="1" applyBorder="1" applyAlignment="1">
      <alignment horizontal="center" vertical="center" wrapText="1"/>
    </xf>
    <xf numFmtId="9" fontId="0" fillId="4" borderId="5" xfId="1" applyFont="1" applyFill="1" applyBorder="1" applyAlignment="1">
      <alignment horizontal="center" vertical="center" wrapText="1"/>
    </xf>
    <xf numFmtId="9" fontId="3" fillId="5" borderId="26" xfId="1" applyFont="1" applyFill="1" applyBorder="1" applyAlignment="1">
      <alignment horizontal="center" vertical="center" wrapText="1"/>
    </xf>
    <xf numFmtId="9" fontId="3" fillId="5" borderId="5" xfId="1" applyFont="1" applyFill="1" applyBorder="1" applyAlignment="1">
      <alignment horizontal="center" vertical="center" wrapText="1"/>
    </xf>
    <xf numFmtId="9" fontId="0" fillId="6" borderId="26" xfId="1" applyFont="1" applyFill="1" applyBorder="1" applyAlignment="1">
      <alignment horizontal="center" vertical="center" wrapText="1"/>
    </xf>
    <xf numFmtId="9" fontId="0" fillId="6" borderId="5" xfId="1" applyFont="1" applyFill="1" applyBorder="1" applyAlignment="1">
      <alignment horizontal="center" vertical="center" wrapText="1"/>
    </xf>
    <xf numFmtId="0" fontId="30" fillId="0" borderId="1" xfId="0" applyFont="1" applyFill="1" applyBorder="1" applyAlignment="1">
      <alignment horizontal="center" vertical="center" wrapText="1"/>
    </xf>
    <xf numFmtId="9" fontId="3" fillId="0" borderId="3" xfId="1" applyFont="1" applyFill="1" applyBorder="1" applyAlignment="1">
      <alignment horizontal="center" vertical="center" wrapText="1"/>
    </xf>
    <xf numFmtId="9" fontId="3" fillId="0" borderId="4" xfId="1" applyFont="1" applyFill="1" applyBorder="1" applyAlignment="1">
      <alignment horizontal="center" vertical="center" wrapText="1"/>
    </xf>
  </cellXfs>
  <cellStyles count="6">
    <cellStyle name="Milliers 2" xfId="4" xr:uid="{00000000-0005-0000-0000-000000000000}"/>
    <cellStyle name="Normal" xfId="0" builtinId="0"/>
    <cellStyle name="Normal 2" xfId="5" xr:uid="{00000000-0005-0000-0000-000002000000}"/>
    <cellStyle name="Normal 3" xfId="3" xr:uid="{00000000-0005-0000-0000-000003000000}"/>
    <cellStyle name="Pourcentage" xfId="1" builtinId="5"/>
    <cellStyle name="Pourcentage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285750</xdr:colOff>
          <xdr:row>2</xdr:row>
          <xdr:rowOff>47625</xdr:rowOff>
        </xdr:from>
        <xdr:to>
          <xdr:col>3</xdr:col>
          <xdr:colOff>438150</xdr:colOff>
          <xdr:row>6</xdr:row>
          <xdr:rowOff>57150</xdr:rowOff>
        </xdr:to>
        <xdr:sp macro="" textlink="">
          <xdr:nvSpPr>
            <xdr:cNvPr id="7175" name="Object 7" hidden="1">
              <a:extLst>
                <a:ext uri="{63B3BB69-23CF-44E3-9099-C40C66FF867C}">
                  <a14:compatExt spid="_x0000_s7175"/>
                </a:ext>
                <a:ext uri="{FF2B5EF4-FFF2-40B4-BE49-F238E27FC236}">
                  <a16:creationId xmlns:a16="http://schemas.microsoft.com/office/drawing/2014/main" id="{36569FE7-17FC-4BC4-A36E-D7E9169ABD4F}"/>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2E5ED-2216-45D3-B5A2-81F0127BF0C0}">
  <sheetPr>
    <tabColor rgb="FF00B050"/>
  </sheetPr>
  <dimension ref="A1"/>
  <sheetViews>
    <sheetView tabSelected="1" workbookViewId="0">
      <selection activeCell="E7" sqref="E7"/>
    </sheetView>
  </sheetViews>
  <sheetFormatPr baseColWidth="10" defaultRowHeight="15" x14ac:dyDescent="0.25"/>
  <sheetData>
    <row r="1" spans="1:1" x14ac:dyDescent="0.25">
      <c r="A1" t="s">
        <v>260</v>
      </c>
    </row>
  </sheetData>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12" dvAspect="DVASPECT_ICON" shapeId="7175" r:id="rId4">
          <objectPr defaultSize="0" r:id="rId5">
            <anchor moveWithCells="1">
              <from>
                <xdr:col>2</xdr:col>
                <xdr:colOff>285750</xdr:colOff>
                <xdr:row>2</xdr:row>
                <xdr:rowOff>47625</xdr:rowOff>
              </from>
              <to>
                <xdr:col>3</xdr:col>
                <xdr:colOff>438150</xdr:colOff>
                <xdr:row>6</xdr:row>
                <xdr:rowOff>57150</xdr:rowOff>
              </to>
            </anchor>
          </objectPr>
        </oleObject>
      </mc:Choice>
      <mc:Fallback>
        <oleObject progId="Word.Document.12" dvAspect="DVASPECT_ICON" shapeId="717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3"/>
  <sheetViews>
    <sheetView workbookViewId="0">
      <selection activeCell="A14" sqref="A14"/>
    </sheetView>
  </sheetViews>
  <sheetFormatPr baseColWidth="10" defaultRowHeight="15" x14ac:dyDescent="0.25"/>
  <cols>
    <col min="1" max="1" width="40.5703125" style="38" customWidth="1"/>
    <col min="2" max="2" width="54.7109375" style="38" bestFit="1" customWidth="1"/>
    <col min="3" max="3" width="59.140625" style="35" bestFit="1" customWidth="1"/>
    <col min="4" max="4" width="76.5703125" style="38" bestFit="1" customWidth="1"/>
    <col min="5" max="16384" width="11.42578125" style="38"/>
  </cols>
  <sheetData>
    <row r="1" spans="1:4" ht="18.75" x14ac:dyDescent="0.25">
      <c r="A1" s="86" t="s">
        <v>177</v>
      </c>
    </row>
    <row r="2" spans="1:4" ht="18.75" x14ac:dyDescent="0.25">
      <c r="A2" s="88" t="s">
        <v>130</v>
      </c>
      <c r="B2" s="87" t="s">
        <v>184</v>
      </c>
      <c r="C2" s="88" t="s">
        <v>185</v>
      </c>
      <c r="D2" s="87" t="s">
        <v>186</v>
      </c>
    </row>
    <row r="3" spans="1:4" x14ac:dyDescent="0.25">
      <c r="A3" s="46" t="s">
        <v>110</v>
      </c>
      <c r="B3" s="41" t="s">
        <v>135</v>
      </c>
      <c r="C3" s="46" t="s">
        <v>138</v>
      </c>
      <c r="D3" s="41" t="s">
        <v>135</v>
      </c>
    </row>
    <row r="4" spans="1:4" ht="45" x14ac:dyDescent="0.25">
      <c r="A4" s="46" t="s">
        <v>112</v>
      </c>
      <c r="B4" s="41" t="s">
        <v>136</v>
      </c>
      <c r="C4" s="46" t="s">
        <v>140</v>
      </c>
      <c r="D4" s="41" t="s">
        <v>142</v>
      </c>
    </row>
    <row r="5" spans="1:4" ht="45" x14ac:dyDescent="0.25">
      <c r="A5" s="46" t="s">
        <v>131</v>
      </c>
      <c r="B5" s="41" t="s">
        <v>135</v>
      </c>
      <c r="C5" s="46" t="s">
        <v>139</v>
      </c>
      <c r="D5" s="41" t="s">
        <v>135</v>
      </c>
    </row>
    <row r="6" spans="1:4" ht="105" x14ac:dyDescent="0.25">
      <c r="A6" s="46" t="s">
        <v>132</v>
      </c>
      <c r="B6" s="46" t="s">
        <v>143</v>
      </c>
      <c r="C6" s="46" t="s">
        <v>141</v>
      </c>
      <c r="D6" s="46" t="s">
        <v>181</v>
      </c>
    </row>
    <row r="7" spans="1:4" ht="75" x14ac:dyDescent="0.25">
      <c r="A7" s="46" t="s">
        <v>114</v>
      </c>
      <c r="B7" s="46" t="s">
        <v>145</v>
      </c>
      <c r="C7" s="46" t="s">
        <v>179</v>
      </c>
      <c r="D7" s="46" t="s">
        <v>179</v>
      </c>
    </row>
    <row r="8" spans="1:4" ht="105" x14ac:dyDescent="0.25">
      <c r="A8" s="46" t="s">
        <v>133</v>
      </c>
      <c r="B8" s="46" t="s">
        <v>178</v>
      </c>
      <c r="C8" s="46" t="s">
        <v>179</v>
      </c>
      <c r="D8" s="46" t="s">
        <v>180</v>
      </c>
    </row>
    <row r="9" spans="1:4" ht="135" x14ac:dyDescent="0.25">
      <c r="A9" s="46" t="s">
        <v>134</v>
      </c>
      <c r="B9" s="46" t="s">
        <v>137</v>
      </c>
      <c r="C9" s="46" t="s">
        <v>183</v>
      </c>
      <c r="D9" s="46" t="s">
        <v>182</v>
      </c>
    </row>
    <row r="11" spans="1:4" ht="18.75" x14ac:dyDescent="0.25">
      <c r="A11" s="86" t="s">
        <v>229</v>
      </c>
    </row>
    <row r="12" spans="1:4" x14ac:dyDescent="0.25">
      <c r="A12" s="38" t="s">
        <v>144</v>
      </c>
    </row>
    <row r="13" spans="1:4" ht="37.5" customHeight="1" x14ac:dyDescent="0.25">
      <c r="A13" s="188" t="s">
        <v>230</v>
      </c>
      <c r="B13" s="188"/>
      <c r="C13" s="188"/>
      <c r="D13" s="188"/>
    </row>
  </sheetData>
  <mergeCells count="1">
    <mergeCell ref="A13:D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98"/>
  <sheetViews>
    <sheetView zoomScale="70" zoomScaleNormal="70" workbookViewId="0">
      <pane xSplit="3" ySplit="3" topLeftCell="D4" activePane="bottomRight" state="frozen"/>
      <selection pane="topRight" activeCell="D1" sqref="D1"/>
      <selection pane="bottomLeft" activeCell="A4" sqref="A4"/>
      <selection pane="bottomRight" activeCell="A26" sqref="A26:XFD26"/>
    </sheetView>
  </sheetViews>
  <sheetFormatPr baseColWidth="10" defaultRowHeight="15" x14ac:dyDescent="0.25"/>
  <cols>
    <col min="1" max="1" width="12.85546875" style="77" bestFit="1" customWidth="1"/>
    <col min="2" max="2" width="99.140625" style="52" bestFit="1" customWidth="1"/>
    <col min="3" max="3" width="19.5703125" style="77" customWidth="1"/>
    <col min="4" max="4" width="15.42578125" style="40" customWidth="1"/>
    <col min="5" max="5" width="17.7109375" style="40" customWidth="1"/>
    <col min="6" max="9" width="15.28515625" style="39" customWidth="1"/>
    <col min="10" max="10" width="27.28515625" style="39" customWidth="1"/>
    <col min="11" max="12" width="23.28515625" style="39" customWidth="1"/>
    <col min="13" max="16" width="23.28515625" style="43" customWidth="1"/>
    <col min="17" max="17" width="37.28515625" style="43" customWidth="1"/>
    <col min="18" max="18" width="23.28515625" style="43" customWidth="1"/>
    <col min="19" max="19" width="30.85546875" style="43" customWidth="1"/>
    <col min="20" max="20" width="15" style="1" customWidth="1"/>
    <col min="21" max="21" width="21.140625" style="42" customWidth="1"/>
    <col min="22" max="22" width="15.140625" style="42" customWidth="1"/>
    <col min="23" max="23" width="70.28515625" style="49" customWidth="1"/>
    <col min="24" max="24" width="19.85546875" style="42" customWidth="1"/>
    <col min="25" max="25" width="17.28515625" style="42" customWidth="1"/>
    <col min="26" max="26" width="32" style="45" customWidth="1"/>
    <col min="27" max="27" width="25.28515625" style="45" customWidth="1"/>
    <col min="28" max="28" width="64.85546875" style="47" bestFit="1" customWidth="1"/>
    <col min="29" max="29" width="64.85546875" style="51" customWidth="1"/>
    <col min="30" max="30" width="17.42578125" style="42" customWidth="1"/>
    <col min="31" max="31" width="17.28515625" style="42" customWidth="1"/>
    <col min="32" max="32" width="18.5703125" style="42" customWidth="1"/>
    <col min="33" max="33" width="22.7109375" style="42" customWidth="1"/>
    <col min="34" max="36" width="20.42578125" style="1" customWidth="1"/>
    <col min="37" max="37" width="23" style="1" customWidth="1"/>
    <col min="38" max="38" width="42.42578125" style="42" customWidth="1"/>
    <col min="39" max="39" width="21.85546875" style="42" customWidth="1"/>
    <col min="40" max="40" width="20.140625" style="42" customWidth="1"/>
    <col min="41" max="41" width="21.5703125" style="42" customWidth="1"/>
    <col min="42" max="42" width="32" style="42" customWidth="1"/>
    <col min="43" max="43" width="22.85546875" style="1" customWidth="1"/>
    <col min="44" max="44" width="25.28515625" style="1" customWidth="1"/>
    <col min="45" max="45" width="31" style="1" customWidth="1"/>
    <col min="46" max="46" width="34" style="42" customWidth="1"/>
    <col min="47" max="47" width="31.7109375" style="42" bestFit="1" customWidth="1"/>
    <col min="48" max="16384" width="11.42578125" style="1"/>
  </cols>
  <sheetData>
    <row r="1" spans="1:47" s="42" customFormat="1" ht="85.5" customHeight="1" thickBot="1" x14ac:dyDescent="0.3">
      <c r="A1" s="164" t="s">
        <v>191</v>
      </c>
      <c r="B1" s="170"/>
      <c r="C1" s="171"/>
      <c r="D1" s="177" t="s">
        <v>190</v>
      </c>
      <c r="E1" s="178"/>
      <c r="F1" s="178"/>
      <c r="G1" s="178"/>
      <c r="H1" s="178"/>
      <c r="I1" s="178"/>
      <c r="J1" s="178"/>
      <c r="K1" s="178"/>
      <c r="L1" s="178"/>
      <c r="M1" s="178"/>
      <c r="N1" s="178"/>
      <c r="O1" s="178"/>
      <c r="P1" s="178"/>
      <c r="Q1" s="178"/>
      <c r="R1" s="178"/>
      <c r="S1" s="178"/>
      <c r="T1" s="164" t="s">
        <v>192</v>
      </c>
      <c r="U1" s="179"/>
      <c r="V1" s="179"/>
      <c r="W1" s="179"/>
      <c r="X1" s="179"/>
      <c r="Y1" s="179"/>
      <c r="Z1" s="179"/>
      <c r="AA1" s="179"/>
      <c r="AB1" s="179"/>
      <c r="AC1" s="179"/>
      <c r="AD1" s="164" t="s">
        <v>213</v>
      </c>
      <c r="AE1" s="165"/>
      <c r="AF1" s="165"/>
      <c r="AG1" s="166"/>
      <c r="AH1" s="164" t="s">
        <v>214</v>
      </c>
      <c r="AI1" s="165"/>
      <c r="AJ1" s="165"/>
      <c r="AK1" s="166"/>
      <c r="AL1" s="164" t="s">
        <v>215</v>
      </c>
      <c r="AM1" s="165"/>
      <c r="AN1" s="165"/>
      <c r="AO1" s="165"/>
      <c r="AP1" s="166"/>
      <c r="AQ1" s="164" t="s">
        <v>158</v>
      </c>
      <c r="AR1" s="165"/>
      <c r="AS1" s="166"/>
      <c r="AT1" s="164" t="s">
        <v>164</v>
      </c>
      <c r="AU1" s="166"/>
    </row>
    <row r="2" spans="1:47" s="42" customFormat="1" ht="16.5" thickBot="1" x14ac:dyDescent="0.3">
      <c r="A2" s="172"/>
      <c r="B2" s="173"/>
      <c r="C2" s="174"/>
      <c r="D2" s="182" t="s">
        <v>110</v>
      </c>
      <c r="E2" s="183"/>
      <c r="F2" s="184" t="s">
        <v>112</v>
      </c>
      <c r="G2" s="184"/>
      <c r="H2" s="185" t="s">
        <v>131</v>
      </c>
      <c r="I2" s="185"/>
      <c r="J2" s="186" t="s">
        <v>113</v>
      </c>
      <c r="K2" s="186"/>
      <c r="L2" s="187" t="s">
        <v>115</v>
      </c>
      <c r="M2" s="187"/>
      <c r="N2" s="187"/>
      <c r="O2" s="175" t="s">
        <v>116</v>
      </c>
      <c r="P2" s="175"/>
      <c r="Q2" s="175"/>
      <c r="R2" s="175"/>
      <c r="S2" s="176"/>
      <c r="T2" s="180"/>
      <c r="U2" s="181"/>
      <c r="V2" s="181"/>
      <c r="W2" s="181"/>
      <c r="X2" s="181"/>
      <c r="Y2" s="181"/>
      <c r="Z2" s="181"/>
      <c r="AA2" s="181"/>
      <c r="AB2" s="181"/>
      <c r="AC2" s="181"/>
      <c r="AD2" s="167"/>
      <c r="AE2" s="168"/>
      <c r="AF2" s="168"/>
      <c r="AG2" s="169"/>
      <c r="AH2" s="167"/>
      <c r="AI2" s="168"/>
      <c r="AJ2" s="168"/>
      <c r="AK2" s="169"/>
      <c r="AL2" s="167"/>
      <c r="AM2" s="168"/>
      <c r="AN2" s="168"/>
      <c r="AO2" s="168"/>
      <c r="AP2" s="169"/>
      <c r="AQ2" s="167"/>
      <c r="AR2" s="168"/>
      <c r="AS2" s="169"/>
      <c r="AT2" s="167"/>
      <c r="AU2" s="169"/>
    </row>
    <row r="3" spans="1:47" s="44" customFormat="1" ht="142.5" customHeight="1" x14ac:dyDescent="0.25">
      <c r="A3" s="104" t="s">
        <v>0</v>
      </c>
      <c r="B3" s="104" t="s">
        <v>228</v>
      </c>
      <c r="C3" s="104" t="s">
        <v>159</v>
      </c>
      <c r="D3" s="114" t="s">
        <v>118</v>
      </c>
      <c r="E3" s="115" t="s">
        <v>111</v>
      </c>
      <c r="F3" s="112" t="s">
        <v>118</v>
      </c>
      <c r="G3" s="113" t="s">
        <v>111</v>
      </c>
      <c r="H3" s="110" t="s">
        <v>118</v>
      </c>
      <c r="I3" s="111" t="s">
        <v>111</v>
      </c>
      <c r="J3" s="108" t="s">
        <v>119</v>
      </c>
      <c r="K3" s="109" t="s">
        <v>111</v>
      </c>
      <c r="L3" s="107" t="s">
        <v>120</v>
      </c>
      <c r="M3" s="107" t="s">
        <v>121</v>
      </c>
      <c r="N3" s="107" t="s">
        <v>111</v>
      </c>
      <c r="O3" s="105" t="s">
        <v>120</v>
      </c>
      <c r="P3" s="105" t="s">
        <v>121</v>
      </c>
      <c r="Q3" s="105" t="s">
        <v>122</v>
      </c>
      <c r="R3" s="105" t="s">
        <v>111</v>
      </c>
      <c r="S3" s="106" t="s">
        <v>117</v>
      </c>
      <c r="T3" s="57" t="s">
        <v>123</v>
      </c>
      <c r="U3" s="58" t="s">
        <v>125</v>
      </c>
      <c r="V3" s="58" t="s">
        <v>165</v>
      </c>
      <c r="W3" s="58" t="s">
        <v>127</v>
      </c>
      <c r="X3" s="59" t="s">
        <v>126</v>
      </c>
      <c r="Y3" s="59" t="s">
        <v>166</v>
      </c>
      <c r="Z3" s="54" t="s">
        <v>153</v>
      </c>
      <c r="AA3" s="54" t="s">
        <v>152</v>
      </c>
      <c r="AB3" s="59" t="s">
        <v>127</v>
      </c>
      <c r="AC3" s="122" t="s">
        <v>216</v>
      </c>
      <c r="AD3" s="74" t="s">
        <v>195</v>
      </c>
      <c r="AE3" s="75" t="s">
        <v>148</v>
      </c>
      <c r="AF3" s="75" t="s">
        <v>156</v>
      </c>
      <c r="AG3" s="76" t="s">
        <v>157</v>
      </c>
      <c r="AH3" s="55" t="s">
        <v>194</v>
      </c>
      <c r="AI3" s="10" t="s">
        <v>149</v>
      </c>
      <c r="AJ3" s="10" t="s">
        <v>155</v>
      </c>
      <c r="AK3" s="56" t="s">
        <v>154</v>
      </c>
      <c r="AL3" s="118" t="s">
        <v>200</v>
      </c>
      <c r="AM3" s="75" t="s">
        <v>193</v>
      </c>
      <c r="AN3" s="75" t="s">
        <v>160</v>
      </c>
      <c r="AO3" s="75" t="s">
        <v>150</v>
      </c>
      <c r="AP3" s="76" t="s">
        <v>151</v>
      </c>
      <c r="AQ3" s="60" t="s">
        <v>162</v>
      </c>
      <c r="AR3" s="131" t="s">
        <v>218</v>
      </c>
      <c r="AS3" s="130" t="s">
        <v>219</v>
      </c>
      <c r="AT3" s="74" t="s">
        <v>161</v>
      </c>
      <c r="AU3" s="75" t="s">
        <v>146</v>
      </c>
    </row>
    <row r="4" spans="1:47" ht="30" x14ac:dyDescent="0.25">
      <c r="A4" s="78">
        <v>1083</v>
      </c>
      <c r="B4" s="82" t="s">
        <v>28</v>
      </c>
      <c r="C4" s="28"/>
      <c r="D4" s="89"/>
      <c r="E4" s="90"/>
      <c r="F4" s="61">
        <v>32.241904333333338</v>
      </c>
      <c r="G4" s="62">
        <v>27.338149999999999</v>
      </c>
      <c r="H4" s="91"/>
      <c r="I4" s="62">
        <v>1.2283968170674529</v>
      </c>
      <c r="J4" s="92"/>
      <c r="K4" s="62"/>
      <c r="L4" s="62">
        <v>0</v>
      </c>
      <c r="M4" s="62"/>
      <c r="N4" s="62"/>
      <c r="O4" s="62">
        <v>0</v>
      </c>
      <c r="P4" s="61">
        <v>1.1999999999999999E-3</v>
      </c>
      <c r="Q4" s="61">
        <v>1.1999999999999999E-3</v>
      </c>
      <c r="R4" s="62">
        <v>0</v>
      </c>
      <c r="S4" s="63">
        <v>0</v>
      </c>
      <c r="T4" s="64" t="s">
        <v>124</v>
      </c>
      <c r="U4" s="65" t="s">
        <v>128</v>
      </c>
      <c r="V4" s="65"/>
      <c r="W4" s="72"/>
      <c r="X4" s="65" t="s">
        <v>124</v>
      </c>
      <c r="Y4" s="66" t="s">
        <v>34</v>
      </c>
      <c r="Z4" s="61"/>
      <c r="AA4" s="48" t="s">
        <v>71</v>
      </c>
      <c r="AB4" s="67" t="s">
        <v>176</v>
      </c>
      <c r="AC4" s="123">
        <v>1</v>
      </c>
      <c r="AD4" s="93">
        <v>32.241904333333338</v>
      </c>
      <c r="AE4" s="62">
        <v>28.566546817067451</v>
      </c>
      <c r="AF4" s="30">
        <v>-0.11399318967850523</v>
      </c>
      <c r="AG4" s="63">
        <v>-3.6753575162658869</v>
      </c>
      <c r="AH4" s="93">
        <v>32.241904333333338</v>
      </c>
      <c r="AI4" s="62">
        <v>28.566546817067451</v>
      </c>
      <c r="AJ4" s="30">
        <v>-0.11399318967850523</v>
      </c>
      <c r="AK4" s="63">
        <v>-3.6753575162658869</v>
      </c>
      <c r="AL4" s="119" t="s">
        <v>17</v>
      </c>
      <c r="AM4" s="62">
        <v>32.241904333333338</v>
      </c>
      <c r="AN4" s="62">
        <v>27.338149999999999</v>
      </c>
      <c r="AO4" s="30">
        <v>-0.15209257749281221</v>
      </c>
      <c r="AP4" s="63">
        <v>-4.9037543333333389</v>
      </c>
      <c r="AQ4" s="50">
        <v>-0.29999999999999888</v>
      </c>
      <c r="AR4" s="132"/>
      <c r="AS4" s="136" t="s">
        <v>221</v>
      </c>
      <c r="AT4" s="93">
        <v>27.338149999999999</v>
      </c>
      <c r="AU4" s="30">
        <v>0.9569987641511668</v>
      </c>
    </row>
    <row r="5" spans="1:47" ht="45" x14ac:dyDescent="0.25">
      <c r="A5" s="79">
        <v>1101</v>
      </c>
      <c r="B5" s="83" t="s">
        <v>52</v>
      </c>
      <c r="C5" s="31" t="s">
        <v>53</v>
      </c>
      <c r="D5" s="89"/>
      <c r="E5" s="90"/>
      <c r="F5" s="61"/>
      <c r="G5" s="62"/>
      <c r="H5" s="91"/>
      <c r="I5" s="62"/>
      <c r="J5" s="92"/>
      <c r="K5" s="62"/>
      <c r="L5" s="62">
        <v>0</v>
      </c>
      <c r="M5" s="102" t="s">
        <v>201</v>
      </c>
      <c r="N5" s="62"/>
      <c r="O5" s="62">
        <v>0</v>
      </c>
      <c r="P5" s="61">
        <v>4.8000000000000001E-4</v>
      </c>
      <c r="Q5" s="61">
        <v>4.8000000000000001E-4</v>
      </c>
      <c r="R5" s="62">
        <v>0</v>
      </c>
      <c r="S5" s="63">
        <v>0</v>
      </c>
      <c r="T5" s="68" t="s">
        <v>128</v>
      </c>
      <c r="U5" s="65" t="s">
        <v>128</v>
      </c>
      <c r="V5" s="65"/>
      <c r="W5" s="72"/>
      <c r="X5" s="65" t="s">
        <v>124</v>
      </c>
      <c r="Y5" s="66" t="s">
        <v>34</v>
      </c>
      <c r="Z5" s="61">
        <v>0</v>
      </c>
      <c r="AA5" s="48" t="e">
        <v>#DIV/0!</v>
      </c>
      <c r="AB5" s="67" t="s">
        <v>202</v>
      </c>
      <c r="AC5" s="124" t="str">
        <f>AQ5</f>
        <v>objectif atteint - pas d'action possible</v>
      </c>
      <c r="AD5" s="93">
        <v>0</v>
      </c>
      <c r="AE5" s="62">
        <v>0</v>
      </c>
      <c r="AF5" s="30" t="s">
        <v>71</v>
      </c>
      <c r="AG5" s="63">
        <v>0</v>
      </c>
      <c r="AH5" s="93">
        <v>0</v>
      </c>
      <c r="AI5" s="62">
        <v>0</v>
      </c>
      <c r="AJ5" s="30" t="s">
        <v>71</v>
      </c>
      <c r="AK5" s="63">
        <v>0</v>
      </c>
      <c r="AL5" s="120" t="s">
        <v>204</v>
      </c>
      <c r="AM5" s="62"/>
      <c r="AN5" s="62"/>
      <c r="AO5" s="30"/>
      <c r="AP5" s="63"/>
      <c r="AQ5" s="116" t="s">
        <v>209</v>
      </c>
      <c r="AR5" s="133"/>
      <c r="AS5" s="137"/>
      <c r="AT5" s="93"/>
      <c r="AU5" s="30" t="s">
        <v>71</v>
      </c>
    </row>
    <row r="6" spans="1:47" ht="45" x14ac:dyDescent="0.25">
      <c r="A6" s="79">
        <v>1103</v>
      </c>
      <c r="B6" s="83" t="s">
        <v>54</v>
      </c>
      <c r="C6" s="31" t="s">
        <v>55</v>
      </c>
      <c r="D6" s="89"/>
      <c r="E6" s="90"/>
      <c r="F6" s="61"/>
      <c r="G6" s="62"/>
      <c r="H6" s="91"/>
      <c r="I6" s="62"/>
      <c r="J6" s="92">
        <v>4.5</v>
      </c>
      <c r="K6" s="62"/>
      <c r="L6" s="62">
        <v>0</v>
      </c>
      <c r="M6" s="102" t="s">
        <v>201</v>
      </c>
      <c r="N6" s="62"/>
      <c r="O6" s="62">
        <v>0</v>
      </c>
      <c r="P6" s="61">
        <v>1.2999999999999999E-3</v>
      </c>
      <c r="Q6" s="61">
        <v>1.2999999999999999E-3</v>
      </c>
      <c r="R6" s="62">
        <v>0</v>
      </c>
      <c r="S6" s="63">
        <v>0</v>
      </c>
      <c r="T6" s="68" t="s">
        <v>128</v>
      </c>
      <c r="U6" s="65" t="s">
        <v>128</v>
      </c>
      <c r="V6" s="65"/>
      <c r="W6" s="72"/>
      <c r="X6" s="65" t="s">
        <v>124</v>
      </c>
      <c r="Y6" s="66" t="s">
        <v>34</v>
      </c>
      <c r="Z6" s="61">
        <v>0</v>
      </c>
      <c r="AA6" s="48" t="e">
        <v>#DIV/0!</v>
      </c>
      <c r="AB6" s="67" t="s">
        <v>202</v>
      </c>
      <c r="AC6" s="124" t="str">
        <f>AQ6</f>
        <v>objectif atteint - pas d'action possible</v>
      </c>
      <c r="AD6" s="93">
        <v>4.5</v>
      </c>
      <c r="AE6" s="62">
        <v>0</v>
      </c>
      <c r="AF6" s="30">
        <v>-1</v>
      </c>
      <c r="AG6" s="63">
        <v>-4.5</v>
      </c>
      <c r="AH6" s="93">
        <v>0</v>
      </c>
      <c r="AI6" s="62">
        <v>0</v>
      </c>
      <c r="AJ6" s="30" t="s">
        <v>71</v>
      </c>
      <c r="AK6" s="63">
        <v>0</v>
      </c>
      <c r="AL6" s="120" t="s">
        <v>204</v>
      </c>
      <c r="AM6" s="62"/>
      <c r="AN6" s="62"/>
      <c r="AO6" s="30"/>
      <c r="AP6" s="63"/>
      <c r="AQ6" s="116" t="s">
        <v>209</v>
      </c>
      <c r="AR6" s="133"/>
      <c r="AS6" s="137"/>
      <c r="AT6" s="93"/>
      <c r="AU6" s="30" t="s">
        <v>71</v>
      </c>
    </row>
    <row r="7" spans="1:47" x14ac:dyDescent="0.25">
      <c r="A7" s="80">
        <v>1105</v>
      </c>
      <c r="B7" s="84" t="s">
        <v>25</v>
      </c>
      <c r="C7" s="26" t="s">
        <v>70</v>
      </c>
      <c r="D7" s="89"/>
      <c r="E7" s="90"/>
      <c r="F7" s="61">
        <v>8.6546108333333347</v>
      </c>
      <c r="G7" s="62">
        <v>7.1088500000000003</v>
      </c>
      <c r="H7" s="91"/>
      <c r="I7" s="62">
        <v>0.38239631897322107</v>
      </c>
      <c r="J7" s="92">
        <v>56.5</v>
      </c>
      <c r="K7" s="62"/>
      <c r="L7" s="62"/>
      <c r="M7" s="62"/>
      <c r="N7" s="62"/>
      <c r="O7" s="62"/>
      <c r="P7" s="61"/>
      <c r="Q7" s="61"/>
      <c r="R7" s="62">
        <v>0</v>
      </c>
      <c r="S7" s="63">
        <v>0</v>
      </c>
      <c r="T7" s="64" t="s">
        <v>124</v>
      </c>
      <c r="U7" s="65" t="s">
        <v>128</v>
      </c>
      <c r="V7" s="65"/>
      <c r="W7" s="72"/>
      <c r="X7" s="69" t="s">
        <v>128</v>
      </c>
      <c r="Y7" s="70"/>
      <c r="Z7" s="61"/>
      <c r="AA7" s="48" t="s">
        <v>71</v>
      </c>
      <c r="AB7" s="85"/>
      <c r="AC7" s="123">
        <v>1</v>
      </c>
      <c r="AD7" s="93">
        <v>65.154610833333336</v>
      </c>
      <c r="AE7" s="62">
        <v>7.4912463189732215</v>
      </c>
      <c r="AF7" s="30">
        <v>-0.88502354287502438</v>
      </c>
      <c r="AG7" s="63">
        <v>-57.663364514360111</v>
      </c>
      <c r="AH7" s="93">
        <v>8.6546108333333347</v>
      </c>
      <c r="AI7" s="62">
        <v>7.4912463189732215</v>
      </c>
      <c r="AJ7" s="30">
        <v>-0.13442135490129739</v>
      </c>
      <c r="AK7" s="63">
        <v>-1.1633645143601132</v>
      </c>
      <c r="AL7" s="119" t="s">
        <v>17</v>
      </c>
      <c r="AM7" s="62">
        <v>8.6546108333333347</v>
      </c>
      <c r="AN7" s="62">
        <v>7.1088500000000003</v>
      </c>
      <c r="AO7" s="30">
        <v>-0.17860546974334404</v>
      </c>
      <c r="AP7" s="63">
        <v>-1.5457608333333344</v>
      </c>
      <c r="AQ7" s="50">
        <v>-0.10000000000000066</v>
      </c>
      <c r="AR7" s="134"/>
      <c r="AS7" s="138"/>
      <c r="AT7" s="93">
        <v>7.1088500000000003</v>
      </c>
      <c r="AU7" s="30">
        <v>0.94895424570345277</v>
      </c>
    </row>
    <row r="8" spans="1:47" ht="45" x14ac:dyDescent="0.25">
      <c r="A8" s="79">
        <v>1107</v>
      </c>
      <c r="B8" s="83" t="s">
        <v>56</v>
      </c>
      <c r="C8" s="31" t="s">
        <v>53</v>
      </c>
      <c r="D8" s="89"/>
      <c r="E8" s="90"/>
      <c r="F8" s="61"/>
      <c r="G8" s="62"/>
      <c r="H8" s="91"/>
      <c r="I8" s="62"/>
      <c r="J8" s="92">
        <v>6.5</v>
      </c>
      <c r="K8" s="62"/>
      <c r="L8" s="62">
        <v>0</v>
      </c>
      <c r="M8" s="102" t="s">
        <v>201</v>
      </c>
      <c r="N8" s="62"/>
      <c r="O8" s="62">
        <v>2</v>
      </c>
      <c r="P8" s="61">
        <v>1.8647995545833334</v>
      </c>
      <c r="Q8" s="61">
        <v>1.8647995545833334</v>
      </c>
      <c r="R8" s="62">
        <v>0</v>
      </c>
      <c r="S8" s="63">
        <v>0</v>
      </c>
      <c r="T8" s="68" t="s">
        <v>128</v>
      </c>
      <c r="U8" s="65" t="s">
        <v>128</v>
      </c>
      <c r="V8" s="65"/>
      <c r="W8" s="72"/>
      <c r="X8" s="65" t="s">
        <v>124</v>
      </c>
      <c r="Y8" s="66" t="s">
        <v>34</v>
      </c>
      <c r="Z8" s="61">
        <v>0</v>
      </c>
      <c r="AA8" s="48" t="e">
        <v>#DIV/0!</v>
      </c>
      <c r="AB8" s="67" t="s">
        <v>202</v>
      </c>
      <c r="AC8" s="124" t="str">
        <f>AQ8</f>
        <v>objectif atteint - pas d'action possible</v>
      </c>
      <c r="AD8" s="93">
        <v>8.5</v>
      </c>
      <c r="AE8" s="62">
        <v>0</v>
      </c>
      <c r="AF8" s="30">
        <v>-1</v>
      </c>
      <c r="AG8" s="63">
        <v>-8.5</v>
      </c>
      <c r="AH8" s="93">
        <v>2</v>
      </c>
      <c r="AI8" s="62">
        <v>0</v>
      </c>
      <c r="AJ8" s="30">
        <v>-1</v>
      </c>
      <c r="AK8" s="63">
        <v>-2</v>
      </c>
      <c r="AL8" s="120" t="s">
        <v>204</v>
      </c>
      <c r="AM8" s="62"/>
      <c r="AN8" s="62"/>
      <c r="AO8" s="30"/>
      <c r="AP8" s="63"/>
      <c r="AQ8" s="116" t="s">
        <v>209</v>
      </c>
      <c r="AR8" s="133"/>
      <c r="AS8" s="137"/>
      <c r="AT8" s="93"/>
      <c r="AU8" s="30" t="s">
        <v>71</v>
      </c>
    </row>
    <row r="9" spans="1:47" x14ac:dyDescent="0.25">
      <c r="A9" s="79">
        <v>1113</v>
      </c>
      <c r="B9" s="83" t="s">
        <v>38</v>
      </c>
      <c r="C9" s="31" t="s">
        <v>70</v>
      </c>
      <c r="D9" s="89"/>
      <c r="E9" s="90"/>
      <c r="F9" s="61">
        <v>36.166373333333325</v>
      </c>
      <c r="G9" s="62">
        <v>45.134024999999994</v>
      </c>
      <c r="H9" s="91"/>
      <c r="I9" s="62">
        <v>2.1949106374405378</v>
      </c>
      <c r="J9" s="92"/>
      <c r="K9" s="62"/>
      <c r="L9" s="62"/>
      <c r="M9" s="62"/>
      <c r="N9" s="62"/>
      <c r="O9" s="62"/>
      <c r="P9" s="61"/>
      <c r="Q9" s="61"/>
      <c r="R9" s="62">
        <v>0</v>
      </c>
      <c r="S9" s="63">
        <v>0</v>
      </c>
      <c r="T9" s="64" t="s">
        <v>124</v>
      </c>
      <c r="U9" s="65" t="s">
        <v>128</v>
      </c>
      <c r="V9" s="65"/>
      <c r="W9" s="72"/>
      <c r="X9" s="69" t="s">
        <v>128</v>
      </c>
      <c r="Y9" s="70"/>
      <c r="Z9" s="61"/>
      <c r="AA9" s="48" t="s">
        <v>71</v>
      </c>
      <c r="AB9" s="85"/>
      <c r="AC9" s="123">
        <v>1</v>
      </c>
      <c r="AD9" s="93">
        <v>36.166373333333325</v>
      </c>
      <c r="AE9" s="62">
        <v>47.32893563744053</v>
      </c>
      <c r="AF9" s="30">
        <v>0.30864477898366016</v>
      </c>
      <c r="AG9" s="63">
        <v>11.162562304107205</v>
      </c>
      <c r="AH9" s="93">
        <v>36.166373333333325</v>
      </c>
      <c r="AI9" s="62">
        <v>47.32893563744053</v>
      </c>
      <c r="AJ9" s="30">
        <v>0.30864477898366016</v>
      </c>
      <c r="AK9" s="63">
        <v>11.162562304107205</v>
      </c>
      <c r="AL9" s="119" t="s">
        <v>17</v>
      </c>
      <c r="AM9" s="62">
        <v>36.166373333333325</v>
      </c>
      <c r="AN9" s="62">
        <v>45.134024999999994</v>
      </c>
      <c r="AO9" s="30">
        <v>0.2479555133719058</v>
      </c>
      <c r="AP9" s="63">
        <v>8.9676516666666686</v>
      </c>
      <c r="AQ9" s="50">
        <v>-0.10000000000000013</v>
      </c>
      <c r="AR9" s="132" t="s">
        <v>222</v>
      </c>
      <c r="AS9" s="139" t="s">
        <v>222</v>
      </c>
      <c r="AT9" s="93">
        <v>45.134024999999994</v>
      </c>
      <c r="AU9" s="30">
        <v>0.95362433978540162</v>
      </c>
    </row>
    <row r="10" spans="1:47" ht="59.25" customHeight="1" x14ac:dyDescent="0.25">
      <c r="A10" s="79">
        <v>1114</v>
      </c>
      <c r="B10" s="83" t="s">
        <v>60</v>
      </c>
      <c r="C10" s="31" t="s">
        <v>53</v>
      </c>
      <c r="D10" s="89"/>
      <c r="E10" s="90"/>
      <c r="F10" s="61"/>
      <c r="G10" s="62"/>
      <c r="H10" s="91"/>
      <c r="I10" s="62"/>
      <c r="J10" s="92"/>
      <c r="K10" s="62"/>
      <c r="L10" s="62">
        <v>0</v>
      </c>
      <c r="M10" s="102" t="s">
        <v>201</v>
      </c>
      <c r="N10" s="62"/>
      <c r="O10" s="62">
        <v>1000</v>
      </c>
      <c r="P10" s="61">
        <v>5.5088969999999993</v>
      </c>
      <c r="Q10" s="61">
        <v>1.3148599999999999</v>
      </c>
      <c r="R10" s="62">
        <v>42.791161208568887</v>
      </c>
      <c r="S10" s="63">
        <v>29.506780827697877</v>
      </c>
      <c r="T10" s="68" t="s">
        <v>128</v>
      </c>
      <c r="U10" s="65" t="s">
        <v>128</v>
      </c>
      <c r="V10" s="65"/>
      <c r="W10" s="72"/>
      <c r="X10" s="65" t="s">
        <v>124</v>
      </c>
      <c r="Y10" s="65" t="s">
        <v>128</v>
      </c>
      <c r="Z10" s="61">
        <v>42.791161208568887</v>
      </c>
      <c r="AA10" s="48">
        <v>1</v>
      </c>
      <c r="AB10" s="67" t="s">
        <v>171</v>
      </c>
      <c r="AC10" s="123">
        <v>0</v>
      </c>
      <c r="AD10" s="93">
        <v>1000</v>
      </c>
      <c r="AE10" s="62">
        <v>42.791161208568887</v>
      </c>
      <c r="AF10" s="30">
        <v>-0.95720883879143115</v>
      </c>
      <c r="AG10" s="63">
        <v>-957.20883879143116</v>
      </c>
      <c r="AH10" s="93">
        <v>1000</v>
      </c>
      <c r="AI10" s="62">
        <v>42.791161208568887</v>
      </c>
      <c r="AJ10" s="30">
        <v>-0.95720883879143115</v>
      </c>
      <c r="AK10" s="63">
        <v>-957.20883879143116</v>
      </c>
      <c r="AL10" s="121" t="s">
        <v>15</v>
      </c>
      <c r="AM10" s="62"/>
      <c r="AN10" s="62"/>
      <c r="AO10" s="30"/>
      <c r="AP10" s="63"/>
      <c r="AQ10" s="50">
        <v>-0.29999999999999888</v>
      </c>
      <c r="AR10" s="135"/>
      <c r="AS10" s="140"/>
      <c r="AT10" s="93"/>
      <c r="AU10" s="30" t="s">
        <v>71</v>
      </c>
    </row>
    <row r="11" spans="1:47" ht="60" customHeight="1" x14ac:dyDescent="0.25">
      <c r="A11" s="78">
        <v>1115</v>
      </c>
      <c r="B11" s="82" t="s">
        <v>61</v>
      </c>
      <c r="C11" s="28" t="s">
        <v>62</v>
      </c>
      <c r="D11" s="89"/>
      <c r="E11" s="90">
        <v>3.3528399603285024</v>
      </c>
      <c r="F11" s="61"/>
      <c r="G11" s="62"/>
      <c r="H11" s="91"/>
      <c r="I11" s="62"/>
      <c r="J11" s="92">
        <v>28.5</v>
      </c>
      <c r="K11" s="62">
        <v>4.2950879870081211</v>
      </c>
      <c r="L11" s="62">
        <v>5</v>
      </c>
      <c r="M11" s="62">
        <v>2.9437350190067648</v>
      </c>
      <c r="N11" s="62">
        <v>4.2416337734229845</v>
      </c>
      <c r="O11" s="62">
        <v>2</v>
      </c>
      <c r="P11" s="61">
        <v>1.660119638183333</v>
      </c>
      <c r="Q11" s="61">
        <v>1.1129748269833331</v>
      </c>
      <c r="R11" s="62">
        <v>0.29691661558783333</v>
      </c>
      <c r="S11" s="63">
        <v>0.18529030751083331</v>
      </c>
      <c r="T11" s="68" t="s">
        <v>128</v>
      </c>
      <c r="U11" s="71" t="s">
        <v>124</v>
      </c>
      <c r="V11" s="71" t="s">
        <v>128</v>
      </c>
      <c r="W11" s="72" t="s">
        <v>169</v>
      </c>
      <c r="X11" s="65" t="s">
        <v>124</v>
      </c>
      <c r="Y11" s="65" t="s">
        <v>34</v>
      </c>
      <c r="Z11" s="61">
        <v>0.29691661558783333</v>
      </c>
      <c r="AA11" s="48">
        <v>2.4364431412662393E-2</v>
      </c>
      <c r="AB11" s="67" t="s">
        <v>173</v>
      </c>
      <c r="AC11" s="123">
        <v>1</v>
      </c>
      <c r="AD11" s="93">
        <v>35.5</v>
      </c>
      <c r="AE11" s="62">
        <v>12.186478336347442</v>
      </c>
      <c r="AF11" s="30">
        <v>-0.65671892010288901</v>
      </c>
      <c r="AG11" s="63">
        <v>-23.313521663652558</v>
      </c>
      <c r="AH11" s="93">
        <v>7</v>
      </c>
      <c r="AI11" s="62">
        <v>7.8913903493393205</v>
      </c>
      <c r="AJ11" s="30">
        <v>0.12734147847704577</v>
      </c>
      <c r="AK11" s="63">
        <v>0.89139034933932049</v>
      </c>
      <c r="AL11" s="64" t="s">
        <v>163</v>
      </c>
      <c r="AM11" s="62"/>
      <c r="AN11" s="62"/>
      <c r="AO11" s="30"/>
      <c r="AP11" s="63"/>
      <c r="AQ11" s="50">
        <v>-1</v>
      </c>
      <c r="AR11" s="135"/>
      <c r="AS11" s="140"/>
      <c r="AT11" s="93">
        <f t="shared" ref="AT11:AU14" si="0">Z11</f>
        <v>0.29691661558783333</v>
      </c>
      <c r="AU11" s="117">
        <f t="shared" si="0"/>
        <v>2.4364431412662393E-2</v>
      </c>
    </row>
    <row r="12" spans="1:47" ht="48.75" customHeight="1" x14ac:dyDescent="0.25">
      <c r="A12" s="78">
        <v>1116</v>
      </c>
      <c r="B12" s="82" t="s">
        <v>63</v>
      </c>
      <c r="C12" s="28" t="s">
        <v>62</v>
      </c>
      <c r="D12" s="89"/>
      <c r="E12" s="90">
        <v>2.5326999243700028</v>
      </c>
      <c r="F12" s="61"/>
      <c r="G12" s="62"/>
      <c r="H12" s="91"/>
      <c r="I12" s="62"/>
      <c r="J12" s="92">
        <v>58.5</v>
      </c>
      <c r="K12" s="62">
        <v>4.763695513017673</v>
      </c>
      <c r="L12" s="62">
        <v>4</v>
      </c>
      <c r="M12" s="62">
        <v>2.5499594004270421</v>
      </c>
      <c r="N12" s="62">
        <v>2.5111565617780864</v>
      </c>
      <c r="O12" s="62">
        <v>2</v>
      </c>
      <c r="P12" s="61">
        <v>1.9636954536666666</v>
      </c>
      <c r="Q12" s="61">
        <v>1.7106954536666665</v>
      </c>
      <c r="R12" s="62">
        <v>0.38582183655491686</v>
      </c>
      <c r="S12" s="63">
        <v>0.30782778591291671</v>
      </c>
      <c r="T12" s="68" t="s">
        <v>128</v>
      </c>
      <c r="U12" s="71" t="s">
        <v>124</v>
      </c>
      <c r="V12" s="71" t="s">
        <v>128</v>
      </c>
      <c r="W12" s="73" t="s">
        <v>175</v>
      </c>
      <c r="X12" s="65" t="s">
        <v>124</v>
      </c>
      <c r="Y12" s="65" t="s">
        <v>34</v>
      </c>
      <c r="Z12" s="61">
        <v>0.38582183655491686</v>
      </c>
      <c r="AA12" s="48">
        <v>3.7850258684997889E-2</v>
      </c>
      <c r="AB12" s="67" t="s">
        <v>173</v>
      </c>
      <c r="AC12" s="123">
        <v>1</v>
      </c>
      <c r="AD12" s="93">
        <v>64.5</v>
      </c>
      <c r="AE12" s="62">
        <v>10.193373835720678</v>
      </c>
      <c r="AF12" s="30">
        <v>-0.84196319634541583</v>
      </c>
      <c r="AG12" s="63">
        <v>-54.306626164279322</v>
      </c>
      <c r="AH12" s="93">
        <v>6</v>
      </c>
      <c r="AI12" s="62">
        <v>5.4296783227030057</v>
      </c>
      <c r="AJ12" s="30">
        <v>-9.5053612882832386E-2</v>
      </c>
      <c r="AK12" s="63">
        <v>-0.57032167729699434</v>
      </c>
      <c r="AL12" s="64" t="s">
        <v>163</v>
      </c>
      <c r="AM12" s="62"/>
      <c r="AN12" s="62"/>
      <c r="AO12" s="30"/>
      <c r="AP12" s="63"/>
      <c r="AQ12" s="50">
        <v>-1</v>
      </c>
      <c r="AR12" s="135"/>
      <c r="AS12" s="140"/>
      <c r="AT12" s="93">
        <f t="shared" si="0"/>
        <v>0.38582183655491686</v>
      </c>
      <c r="AU12" s="117">
        <f t="shared" si="0"/>
        <v>3.7850258684997889E-2</v>
      </c>
    </row>
    <row r="13" spans="1:47" ht="48.75" customHeight="1" x14ac:dyDescent="0.25">
      <c r="A13" s="78">
        <v>1117</v>
      </c>
      <c r="B13" s="82" t="s">
        <v>64</v>
      </c>
      <c r="C13" s="28" t="s">
        <v>62</v>
      </c>
      <c r="D13" s="89"/>
      <c r="E13" s="90">
        <v>1.0361045145150001</v>
      </c>
      <c r="F13" s="61"/>
      <c r="G13" s="62"/>
      <c r="H13" s="91"/>
      <c r="I13" s="62"/>
      <c r="J13" s="92">
        <v>22.5</v>
      </c>
      <c r="K13" s="62">
        <v>5.0005126292017508</v>
      </c>
      <c r="L13" s="62">
        <v>3</v>
      </c>
      <c r="M13" s="62">
        <v>2.5903549599816813</v>
      </c>
      <c r="N13" s="62">
        <v>2.4453001259584459</v>
      </c>
      <c r="O13" s="62">
        <v>1</v>
      </c>
      <c r="P13" s="61">
        <v>0.59995552366666671</v>
      </c>
      <c r="Q13" s="61">
        <v>0.48635552366666662</v>
      </c>
      <c r="R13" s="62">
        <v>0.25104899842824996</v>
      </c>
      <c r="S13" s="63">
        <v>0.16039312278625001</v>
      </c>
      <c r="T13" s="68" t="s">
        <v>128</v>
      </c>
      <c r="U13" s="71" t="s">
        <v>124</v>
      </c>
      <c r="V13" s="71" t="s">
        <v>128</v>
      </c>
      <c r="W13" s="73" t="s">
        <v>175</v>
      </c>
      <c r="X13" s="65" t="s">
        <v>124</v>
      </c>
      <c r="Y13" s="65" t="s">
        <v>34</v>
      </c>
      <c r="Z13" s="61">
        <v>0.25104899842824996</v>
      </c>
      <c r="AA13" s="48">
        <v>2.8747276780993536E-2</v>
      </c>
      <c r="AB13" s="67" t="s">
        <v>173</v>
      </c>
      <c r="AC13" s="123">
        <v>1</v>
      </c>
      <c r="AD13" s="93">
        <v>26.5</v>
      </c>
      <c r="AE13" s="62">
        <v>8.7329662681034463</v>
      </c>
      <c r="AF13" s="30">
        <v>-0.67045410309043596</v>
      </c>
      <c r="AG13" s="63">
        <v>-17.767033731896554</v>
      </c>
      <c r="AH13" s="93">
        <v>4</v>
      </c>
      <c r="AI13" s="62">
        <v>3.732453638901696</v>
      </c>
      <c r="AJ13" s="30">
        <v>-6.6886590274575997E-2</v>
      </c>
      <c r="AK13" s="63">
        <v>-0.26754636109830399</v>
      </c>
      <c r="AL13" s="64" t="s">
        <v>163</v>
      </c>
      <c r="AM13" s="62"/>
      <c r="AN13" s="62"/>
      <c r="AO13" s="30"/>
      <c r="AP13" s="63"/>
      <c r="AQ13" s="50">
        <v>-1</v>
      </c>
      <c r="AR13" s="135"/>
      <c r="AS13" s="140"/>
      <c r="AT13" s="93">
        <f t="shared" si="0"/>
        <v>0.25104899842824996</v>
      </c>
      <c r="AU13" s="117">
        <f t="shared" si="0"/>
        <v>2.8747276780993536E-2</v>
      </c>
    </row>
    <row r="14" spans="1:47" ht="48.75" customHeight="1" x14ac:dyDescent="0.25">
      <c r="A14" s="78">
        <v>1118</v>
      </c>
      <c r="B14" s="82" t="s">
        <v>65</v>
      </c>
      <c r="C14" s="28" t="s">
        <v>62</v>
      </c>
      <c r="D14" s="89"/>
      <c r="E14" s="90">
        <v>2.2794299319329974</v>
      </c>
      <c r="F14" s="61"/>
      <c r="G14" s="62"/>
      <c r="H14" s="91"/>
      <c r="I14" s="62"/>
      <c r="J14" s="92">
        <v>43.5</v>
      </c>
      <c r="K14" s="62">
        <v>3.0854058915239215</v>
      </c>
      <c r="L14" s="62">
        <v>4</v>
      </c>
      <c r="M14" s="62">
        <v>2.8176721843631767</v>
      </c>
      <c r="N14" s="62">
        <v>2.80226036499442</v>
      </c>
      <c r="O14" s="62">
        <v>1</v>
      </c>
      <c r="P14" s="61">
        <v>1.3592518086000001</v>
      </c>
      <c r="Q14" s="61">
        <v>1.2032518086000001</v>
      </c>
      <c r="R14" s="62">
        <v>0.25476077437241657</v>
      </c>
      <c r="S14" s="63">
        <v>0.1481527171033333</v>
      </c>
      <c r="T14" s="68" t="s">
        <v>128</v>
      </c>
      <c r="U14" s="71" t="s">
        <v>124</v>
      </c>
      <c r="V14" s="71" t="s">
        <v>128</v>
      </c>
      <c r="W14" s="73" t="s">
        <v>175</v>
      </c>
      <c r="X14" s="65" t="s">
        <v>124</v>
      </c>
      <c r="Y14" s="65" t="s">
        <v>34</v>
      </c>
      <c r="Z14" s="61">
        <v>0.25476077437241657</v>
      </c>
      <c r="AA14" s="48">
        <v>3.0249952652603364E-2</v>
      </c>
      <c r="AB14" s="67" t="s">
        <v>173</v>
      </c>
      <c r="AC14" s="123">
        <v>1</v>
      </c>
      <c r="AD14" s="93">
        <v>48.5</v>
      </c>
      <c r="AE14" s="62">
        <v>8.421856962823755</v>
      </c>
      <c r="AF14" s="30">
        <v>-0.82635346468404636</v>
      </c>
      <c r="AG14" s="63">
        <v>-40.078143037176247</v>
      </c>
      <c r="AH14" s="93">
        <v>5</v>
      </c>
      <c r="AI14" s="62">
        <v>5.3364510712998348</v>
      </c>
      <c r="AJ14" s="30">
        <v>6.7290214259966952E-2</v>
      </c>
      <c r="AK14" s="63">
        <v>0.33645107129983476</v>
      </c>
      <c r="AL14" s="64" t="s">
        <v>163</v>
      </c>
      <c r="AM14" s="62"/>
      <c r="AN14" s="62"/>
      <c r="AO14" s="30"/>
      <c r="AP14" s="63"/>
      <c r="AQ14" s="50">
        <v>-1</v>
      </c>
      <c r="AR14" s="135"/>
      <c r="AS14" s="140"/>
      <c r="AT14" s="93">
        <f t="shared" si="0"/>
        <v>0.25476077437241657</v>
      </c>
      <c r="AU14" s="117">
        <f t="shared" si="0"/>
        <v>3.0249952652603364E-2</v>
      </c>
    </row>
    <row r="15" spans="1:47" x14ac:dyDescent="0.25">
      <c r="A15" s="78">
        <v>1119</v>
      </c>
      <c r="B15" s="82" t="s">
        <v>16</v>
      </c>
      <c r="C15" s="28" t="s">
        <v>53</v>
      </c>
      <c r="D15" s="89"/>
      <c r="E15" s="90"/>
      <c r="F15" s="61">
        <v>21.052399000000001</v>
      </c>
      <c r="G15" s="62">
        <v>0.84692499999999993</v>
      </c>
      <c r="H15" s="91"/>
      <c r="I15" s="62">
        <v>4.1389921648572414E-2</v>
      </c>
      <c r="J15" s="92"/>
      <c r="K15" s="62"/>
      <c r="L15" s="62"/>
      <c r="M15" s="62"/>
      <c r="N15" s="62"/>
      <c r="O15" s="62"/>
      <c r="P15" s="61"/>
      <c r="Q15" s="61"/>
      <c r="R15" s="62">
        <v>0</v>
      </c>
      <c r="S15" s="63">
        <v>0</v>
      </c>
      <c r="T15" s="64" t="s">
        <v>124</v>
      </c>
      <c r="U15" s="65" t="s">
        <v>128</v>
      </c>
      <c r="V15" s="65"/>
      <c r="W15" s="72"/>
      <c r="X15" s="69" t="s">
        <v>128</v>
      </c>
      <c r="Y15" s="70"/>
      <c r="Z15" s="61"/>
      <c r="AA15" s="48" t="s">
        <v>71</v>
      </c>
      <c r="AB15" s="85"/>
      <c r="AC15" s="123">
        <v>1</v>
      </c>
      <c r="AD15" s="93">
        <v>21.052399000000001</v>
      </c>
      <c r="AE15" s="62">
        <v>0.8883149216485724</v>
      </c>
      <c r="AF15" s="30">
        <v>-0.95780457506773586</v>
      </c>
      <c r="AG15" s="63">
        <v>-20.164084078351429</v>
      </c>
      <c r="AH15" s="93">
        <v>21.052399000000001</v>
      </c>
      <c r="AI15" s="62">
        <v>0.8883149216485724</v>
      </c>
      <c r="AJ15" s="30">
        <v>-0.95780457506773586</v>
      </c>
      <c r="AK15" s="63">
        <v>-20.164084078351429</v>
      </c>
      <c r="AL15" s="119" t="s">
        <v>17</v>
      </c>
      <c r="AM15" s="62">
        <v>21.052399000000001</v>
      </c>
      <c r="AN15" s="62">
        <v>0.84692499999999993</v>
      </c>
      <c r="AO15" s="30">
        <v>-0.95977061806590314</v>
      </c>
      <c r="AP15" s="63">
        <v>-20.205474000000002</v>
      </c>
      <c r="AQ15" s="50">
        <v>-0.10000000000000013</v>
      </c>
      <c r="AR15" s="134"/>
      <c r="AS15" s="138"/>
      <c r="AT15" s="93">
        <v>0.84692499999999993</v>
      </c>
      <c r="AU15" s="30">
        <v>0.95340625194974848</v>
      </c>
    </row>
    <row r="16" spans="1:47" ht="59.25" customHeight="1" x14ac:dyDescent="0.25">
      <c r="A16" s="79">
        <v>1135</v>
      </c>
      <c r="B16" s="83" t="s">
        <v>67</v>
      </c>
      <c r="C16" s="31" t="s">
        <v>53</v>
      </c>
      <c r="D16" s="89"/>
      <c r="E16" s="90"/>
      <c r="F16" s="61"/>
      <c r="G16" s="62"/>
      <c r="H16" s="91"/>
      <c r="I16" s="62"/>
      <c r="J16" s="92"/>
      <c r="K16" s="62">
        <v>59.64450850000086</v>
      </c>
      <c r="L16" s="62">
        <v>298</v>
      </c>
      <c r="M16" s="62">
        <v>240.11884818649276</v>
      </c>
      <c r="N16" s="62">
        <v>298.04581639765939</v>
      </c>
      <c r="O16" s="62">
        <v>314</v>
      </c>
      <c r="P16" s="61">
        <v>276.54189312375001</v>
      </c>
      <c r="Q16" s="61">
        <v>209.21563690708331</v>
      </c>
      <c r="R16" s="62">
        <v>28.18524</v>
      </c>
      <c r="S16" s="63">
        <v>18.20224</v>
      </c>
      <c r="T16" s="68" t="s">
        <v>128</v>
      </c>
      <c r="U16" s="71" t="s">
        <v>124</v>
      </c>
      <c r="V16" s="71" t="s">
        <v>128</v>
      </c>
      <c r="W16" s="73" t="s">
        <v>168</v>
      </c>
      <c r="X16" s="65" t="s">
        <v>124</v>
      </c>
      <c r="Y16" s="66" t="s">
        <v>128</v>
      </c>
      <c r="Z16" s="61">
        <v>28.18524</v>
      </c>
      <c r="AA16" s="48">
        <v>7.3042303177386025E-2</v>
      </c>
      <c r="AB16" s="67" t="s">
        <v>171</v>
      </c>
      <c r="AC16" s="123">
        <v>0</v>
      </c>
      <c r="AD16" s="93">
        <v>612</v>
      </c>
      <c r="AE16" s="62">
        <v>385.8755648976603</v>
      </c>
      <c r="AF16" s="30">
        <v>-0.3694843710822544</v>
      </c>
      <c r="AG16" s="63">
        <v>-226.1244351023397</v>
      </c>
      <c r="AH16" s="93">
        <v>612</v>
      </c>
      <c r="AI16" s="62">
        <v>326.23105639765942</v>
      </c>
      <c r="AJ16" s="30">
        <v>-0.46694271830447809</v>
      </c>
      <c r="AK16" s="63">
        <v>-285.76894360234058</v>
      </c>
      <c r="AL16" s="121" t="s">
        <v>31</v>
      </c>
      <c r="AM16" s="62"/>
      <c r="AN16" s="62"/>
      <c r="AO16" s="30"/>
      <c r="AP16" s="63"/>
      <c r="AQ16" s="50">
        <v>-0.29999999999999888</v>
      </c>
      <c r="AR16" s="135"/>
      <c r="AS16" s="140"/>
      <c r="AT16" s="93"/>
      <c r="AU16" s="30" t="s">
        <v>71</v>
      </c>
    </row>
    <row r="17" spans="1:47" ht="30" x14ac:dyDescent="0.25">
      <c r="A17" s="80">
        <v>1136</v>
      </c>
      <c r="B17" s="84" t="s">
        <v>22</v>
      </c>
      <c r="C17" s="26" t="s">
        <v>70</v>
      </c>
      <c r="D17" s="89"/>
      <c r="E17" s="90"/>
      <c r="F17" s="61">
        <v>325.09870833333332</v>
      </c>
      <c r="G17" s="62">
        <v>176.87194999999997</v>
      </c>
      <c r="H17" s="91"/>
      <c r="I17" s="62">
        <v>7.7473099766501639</v>
      </c>
      <c r="J17" s="92"/>
      <c r="K17" s="62">
        <v>2.9822254249999736</v>
      </c>
      <c r="L17" s="62"/>
      <c r="M17" s="62"/>
      <c r="N17" s="62">
        <v>14.078043240169517</v>
      </c>
      <c r="O17" s="62">
        <v>0</v>
      </c>
      <c r="P17" s="61">
        <v>0</v>
      </c>
      <c r="Q17" s="61">
        <v>0</v>
      </c>
      <c r="R17" s="62">
        <v>0</v>
      </c>
      <c r="S17" s="63">
        <v>0</v>
      </c>
      <c r="T17" s="64" t="s">
        <v>124</v>
      </c>
      <c r="U17" s="65" t="s">
        <v>128</v>
      </c>
      <c r="V17" s="65"/>
      <c r="W17" s="72"/>
      <c r="X17" s="65" t="s">
        <v>124</v>
      </c>
      <c r="Y17" s="66" t="s">
        <v>34</v>
      </c>
      <c r="Z17" s="61"/>
      <c r="AA17" s="48" t="s">
        <v>71</v>
      </c>
      <c r="AB17" s="67" t="s">
        <v>176</v>
      </c>
      <c r="AC17" s="123">
        <v>1</v>
      </c>
      <c r="AD17" s="93">
        <v>325.09870833333332</v>
      </c>
      <c r="AE17" s="62">
        <v>201.67952864181962</v>
      </c>
      <c r="AF17" s="30">
        <v>-0.37963601985452483</v>
      </c>
      <c r="AG17" s="63">
        <v>-123.4191796915137</v>
      </c>
      <c r="AH17" s="93">
        <v>325.09870833333332</v>
      </c>
      <c r="AI17" s="62">
        <v>198.69730321681965</v>
      </c>
      <c r="AJ17" s="30">
        <v>-0.388809311991823</v>
      </c>
      <c r="AK17" s="63">
        <v>-126.40140511651367</v>
      </c>
      <c r="AL17" s="119" t="s">
        <v>17</v>
      </c>
      <c r="AM17" s="62">
        <v>325.09870833333332</v>
      </c>
      <c r="AN17" s="62">
        <v>176.87194999999997</v>
      </c>
      <c r="AO17" s="30">
        <v>-0.45594385500096196</v>
      </c>
      <c r="AP17" s="63">
        <v>-148.22675833333335</v>
      </c>
      <c r="AQ17" s="50">
        <v>-0.29999999999999827</v>
      </c>
      <c r="AR17" s="134"/>
      <c r="AS17" s="138"/>
      <c r="AT17" s="93">
        <v>176.87194999999997</v>
      </c>
      <c r="AU17" s="30">
        <v>0.8769950584033861</v>
      </c>
    </row>
    <row r="18" spans="1:47" x14ac:dyDescent="0.25">
      <c r="A18" s="78">
        <v>1140</v>
      </c>
      <c r="B18" s="82" t="s">
        <v>45</v>
      </c>
      <c r="C18" s="28" t="s">
        <v>53</v>
      </c>
      <c r="D18" s="89"/>
      <c r="E18" s="90"/>
      <c r="F18" s="61">
        <v>21.099838833333333</v>
      </c>
      <c r="G18" s="62">
        <v>55.125174999999999</v>
      </c>
      <c r="H18" s="91"/>
      <c r="I18" s="62">
        <v>2.8011850260187576</v>
      </c>
      <c r="J18" s="92"/>
      <c r="K18" s="62"/>
      <c r="L18" s="62"/>
      <c r="M18" s="62"/>
      <c r="N18" s="62"/>
      <c r="O18" s="62"/>
      <c r="P18" s="61"/>
      <c r="Q18" s="61"/>
      <c r="R18" s="62">
        <v>0</v>
      </c>
      <c r="S18" s="63">
        <v>0</v>
      </c>
      <c r="T18" s="64" t="s">
        <v>124</v>
      </c>
      <c r="U18" s="65" t="s">
        <v>128</v>
      </c>
      <c r="V18" s="65"/>
      <c r="W18" s="72"/>
      <c r="X18" s="69" t="s">
        <v>128</v>
      </c>
      <c r="Y18" s="70"/>
      <c r="Z18" s="61"/>
      <c r="AA18" s="48" t="s">
        <v>71</v>
      </c>
      <c r="AB18" s="85"/>
      <c r="AC18" s="123">
        <v>1</v>
      </c>
      <c r="AD18" s="93">
        <v>21.099838833333333</v>
      </c>
      <c r="AE18" s="62">
        <v>57.926360026018756</v>
      </c>
      <c r="AF18" s="30">
        <v>1.7453460893031665</v>
      </c>
      <c r="AG18" s="63">
        <v>36.826521192685419</v>
      </c>
      <c r="AH18" s="93">
        <v>21.099838833333333</v>
      </c>
      <c r="AI18" s="62">
        <v>57.926360026018756</v>
      </c>
      <c r="AJ18" s="30">
        <v>1.7453460893031665</v>
      </c>
      <c r="AK18" s="63">
        <v>36.826521192685419</v>
      </c>
      <c r="AL18" s="119" t="s">
        <v>17</v>
      </c>
      <c r="AM18" s="62">
        <v>21.099838833333333</v>
      </c>
      <c r="AN18" s="62">
        <v>55.125174999999999</v>
      </c>
      <c r="AO18" s="30">
        <v>1.6125874910908677</v>
      </c>
      <c r="AP18" s="63">
        <v>34.025336166666662</v>
      </c>
      <c r="AQ18" s="50">
        <v>-0.10000000000000013</v>
      </c>
      <c r="AR18" s="132"/>
      <c r="AS18" s="139"/>
      <c r="AT18" s="93">
        <v>55.125174999999999</v>
      </c>
      <c r="AU18" s="30">
        <v>0.95164230887698531</v>
      </c>
    </row>
    <row r="19" spans="1:47" ht="30" x14ac:dyDescent="0.25">
      <c r="A19" s="80">
        <v>1141</v>
      </c>
      <c r="B19" s="84" t="s">
        <v>29</v>
      </c>
      <c r="C19" s="26" t="s">
        <v>70</v>
      </c>
      <c r="D19" s="89"/>
      <c r="E19" s="90"/>
      <c r="F19" s="61">
        <v>102.20213867</v>
      </c>
      <c r="G19" s="62">
        <v>91.532025000000004</v>
      </c>
      <c r="H19" s="91"/>
      <c r="I19" s="62">
        <v>4.6233901879620216</v>
      </c>
      <c r="J19" s="92"/>
      <c r="K19" s="62">
        <v>5.9644508499999471</v>
      </c>
      <c r="L19" s="62"/>
      <c r="M19" s="62"/>
      <c r="N19" s="62">
        <v>42.244903364978882</v>
      </c>
      <c r="O19" s="62">
        <v>0</v>
      </c>
      <c r="P19" s="61">
        <v>0</v>
      </c>
      <c r="Q19" s="61">
        <v>0</v>
      </c>
      <c r="R19" s="62">
        <v>0</v>
      </c>
      <c r="S19" s="63">
        <v>0</v>
      </c>
      <c r="T19" s="64" t="s">
        <v>124</v>
      </c>
      <c r="U19" s="65" t="s">
        <v>128</v>
      </c>
      <c r="V19" s="65"/>
      <c r="W19" s="72"/>
      <c r="X19" s="65" t="s">
        <v>124</v>
      </c>
      <c r="Y19" s="66" t="s">
        <v>34</v>
      </c>
      <c r="Z19" s="61"/>
      <c r="AA19" s="48" t="s">
        <v>71</v>
      </c>
      <c r="AB19" s="67" t="s">
        <v>176</v>
      </c>
      <c r="AC19" s="123">
        <v>1</v>
      </c>
      <c r="AD19" s="93">
        <v>102.20213867</v>
      </c>
      <c r="AE19" s="62">
        <v>144.36476940294085</v>
      </c>
      <c r="AF19" s="30">
        <v>0.41254156988905655</v>
      </c>
      <c r="AG19" s="63">
        <v>42.162630732940855</v>
      </c>
      <c r="AH19" s="93">
        <v>102.20213867</v>
      </c>
      <c r="AI19" s="62">
        <v>138.40031855294092</v>
      </c>
      <c r="AJ19" s="30">
        <v>0.35418221530393851</v>
      </c>
      <c r="AK19" s="63">
        <v>36.19817988294092</v>
      </c>
      <c r="AL19" s="119" t="s">
        <v>17</v>
      </c>
      <c r="AM19" s="62">
        <v>102.20213867</v>
      </c>
      <c r="AN19" s="62">
        <v>91.532025000000004</v>
      </c>
      <c r="AO19" s="30">
        <v>-0.10440205859539468</v>
      </c>
      <c r="AP19" s="63">
        <v>-10.670113669999992</v>
      </c>
      <c r="AQ19" s="50">
        <v>-0.29999999999999827</v>
      </c>
      <c r="AR19" s="132"/>
      <c r="AS19" s="139"/>
      <c r="AT19" s="93">
        <v>91.532025000000004</v>
      </c>
      <c r="AU19" s="30">
        <v>0.63403298033554301</v>
      </c>
    </row>
    <row r="20" spans="1:47" ht="30" x14ac:dyDescent="0.25">
      <c r="A20" s="79">
        <v>1144</v>
      </c>
      <c r="B20" s="83" t="s">
        <v>92</v>
      </c>
      <c r="C20" s="31" t="s">
        <v>55</v>
      </c>
      <c r="D20" s="89"/>
      <c r="E20" s="90"/>
      <c r="F20" s="61"/>
      <c r="G20" s="62"/>
      <c r="H20" s="91"/>
      <c r="I20" s="62"/>
      <c r="J20" s="92"/>
      <c r="K20" s="62"/>
      <c r="L20" s="62"/>
      <c r="M20" s="62"/>
      <c r="N20" s="62"/>
      <c r="O20" s="62"/>
      <c r="P20" s="61"/>
      <c r="Q20" s="61"/>
      <c r="R20" s="62">
        <v>0</v>
      </c>
      <c r="S20" s="63">
        <v>0</v>
      </c>
      <c r="T20" s="68" t="s">
        <v>128</v>
      </c>
      <c r="U20" s="65" t="s">
        <v>128</v>
      </c>
      <c r="V20" s="65"/>
      <c r="W20" s="72"/>
      <c r="X20" s="69" t="s">
        <v>128</v>
      </c>
      <c r="Y20" s="70"/>
      <c r="Z20" s="61"/>
      <c r="AA20" s="48" t="s">
        <v>71</v>
      </c>
      <c r="AB20" s="85"/>
      <c r="AC20" s="124" t="str">
        <f>AQ20</f>
        <v>objectif atteint - pas d'action possible</v>
      </c>
      <c r="AD20" s="93" t="s">
        <v>71</v>
      </c>
      <c r="AE20" s="62">
        <v>0</v>
      </c>
      <c r="AF20" s="30" t="s">
        <v>71</v>
      </c>
      <c r="AG20" s="63" t="s">
        <v>71</v>
      </c>
      <c r="AH20" s="93" t="s">
        <v>71</v>
      </c>
      <c r="AI20" s="62">
        <v>0</v>
      </c>
      <c r="AJ20" s="30" t="s">
        <v>71</v>
      </c>
      <c r="AK20" s="63" t="s">
        <v>71</v>
      </c>
      <c r="AL20" s="120" t="s">
        <v>204</v>
      </c>
      <c r="AM20" s="62"/>
      <c r="AN20" s="62"/>
      <c r="AO20" s="30"/>
      <c r="AP20" s="63"/>
      <c r="AQ20" s="116" t="s">
        <v>209</v>
      </c>
      <c r="AR20" s="133"/>
      <c r="AS20" s="137"/>
      <c r="AT20" s="93"/>
      <c r="AU20" s="30" t="s">
        <v>71</v>
      </c>
    </row>
    <row r="21" spans="1:47" ht="60" x14ac:dyDescent="0.25">
      <c r="A21" s="79">
        <v>1161</v>
      </c>
      <c r="B21" s="83" t="s">
        <v>72</v>
      </c>
      <c r="C21" s="31" t="s">
        <v>53</v>
      </c>
      <c r="D21" s="89"/>
      <c r="E21" s="90"/>
      <c r="F21" s="61"/>
      <c r="G21" s="62"/>
      <c r="H21" s="91"/>
      <c r="I21" s="62"/>
      <c r="J21" s="92"/>
      <c r="K21" s="62"/>
      <c r="L21" s="62">
        <v>0</v>
      </c>
      <c r="M21" s="102" t="s">
        <v>201</v>
      </c>
      <c r="N21" s="62"/>
      <c r="O21" s="62">
        <v>52</v>
      </c>
      <c r="P21" s="61">
        <v>15.504882083333335</v>
      </c>
      <c r="Q21" s="61">
        <v>15.504882083333335</v>
      </c>
      <c r="R21" s="62">
        <v>21.67625</v>
      </c>
      <c r="S21" s="63">
        <v>21.67625</v>
      </c>
      <c r="T21" s="68" t="s">
        <v>128</v>
      </c>
      <c r="U21" s="65" t="s">
        <v>128</v>
      </c>
      <c r="V21" s="65"/>
      <c r="W21" s="72"/>
      <c r="X21" s="65" t="s">
        <v>124</v>
      </c>
      <c r="Y21" s="65" t="s">
        <v>147</v>
      </c>
      <c r="Z21" s="61">
        <v>21.67625</v>
      </c>
      <c r="AA21" s="48">
        <v>1</v>
      </c>
      <c r="AB21" s="67" t="s">
        <v>172</v>
      </c>
      <c r="AC21" s="123">
        <v>1</v>
      </c>
      <c r="AD21" s="93">
        <v>52</v>
      </c>
      <c r="AE21" s="62">
        <v>21.67625</v>
      </c>
      <c r="AF21" s="30">
        <v>-0.58314903846153843</v>
      </c>
      <c r="AG21" s="63">
        <v>-30.32375</v>
      </c>
      <c r="AH21" s="93">
        <v>52</v>
      </c>
      <c r="AI21" s="62">
        <v>21.67625</v>
      </c>
      <c r="AJ21" s="30">
        <v>-0.58314903846153843</v>
      </c>
      <c r="AK21" s="63">
        <v>-30.32375</v>
      </c>
      <c r="AL21" s="119" t="s">
        <v>198</v>
      </c>
      <c r="AM21" s="62"/>
      <c r="AN21" s="62"/>
      <c r="AO21" s="30"/>
      <c r="AP21" s="63"/>
      <c r="AQ21" s="50">
        <v>-0.29999999999999888</v>
      </c>
      <c r="AR21" s="135"/>
      <c r="AS21" s="140"/>
      <c r="AT21" s="93">
        <f>Z21</f>
        <v>21.67625</v>
      </c>
      <c r="AU21" s="117">
        <f>AA21</f>
        <v>1</v>
      </c>
    </row>
    <row r="22" spans="1:47" ht="60" x14ac:dyDescent="0.25">
      <c r="A22" s="79">
        <v>1168</v>
      </c>
      <c r="B22" s="83" t="s">
        <v>73</v>
      </c>
      <c r="C22" s="31" t="s">
        <v>53</v>
      </c>
      <c r="D22" s="89"/>
      <c r="E22" s="90"/>
      <c r="F22" s="61"/>
      <c r="G22" s="62"/>
      <c r="H22" s="91"/>
      <c r="I22" s="62"/>
      <c r="J22" s="92">
        <v>217.5</v>
      </c>
      <c r="K22" s="62"/>
      <c r="L22" s="62">
        <v>0</v>
      </c>
      <c r="M22" s="102" t="s">
        <v>201</v>
      </c>
      <c r="N22" s="62"/>
      <c r="O22" s="62">
        <v>576</v>
      </c>
      <c r="P22" s="61">
        <v>545.773043690196</v>
      </c>
      <c r="Q22" s="61">
        <v>1.7900654901960782</v>
      </c>
      <c r="R22" s="62">
        <v>13.1823</v>
      </c>
      <c r="S22" s="63">
        <v>1.0123</v>
      </c>
      <c r="T22" s="68" t="s">
        <v>128</v>
      </c>
      <c r="U22" s="65" t="s">
        <v>128</v>
      </c>
      <c r="V22" s="65"/>
      <c r="W22" s="72"/>
      <c r="X22" s="65" t="s">
        <v>124</v>
      </c>
      <c r="Y22" s="65" t="s">
        <v>147</v>
      </c>
      <c r="Z22" s="61">
        <v>13.1823</v>
      </c>
      <c r="AA22" s="48">
        <v>1</v>
      </c>
      <c r="AB22" s="67" t="s">
        <v>172</v>
      </c>
      <c r="AC22" s="123">
        <v>1</v>
      </c>
      <c r="AD22" s="93">
        <v>793.5</v>
      </c>
      <c r="AE22" s="62">
        <v>13.1823</v>
      </c>
      <c r="AF22" s="30">
        <v>-0.98338714555765594</v>
      </c>
      <c r="AG22" s="63">
        <v>-780.31769999999995</v>
      </c>
      <c r="AH22" s="93">
        <v>576</v>
      </c>
      <c r="AI22" s="62">
        <v>13.1823</v>
      </c>
      <c r="AJ22" s="30">
        <v>-0.97711406249999988</v>
      </c>
      <c r="AK22" s="63">
        <v>-562.81769999999995</v>
      </c>
      <c r="AL22" s="119" t="s">
        <v>198</v>
      </c>
      <c r="AM22" s="62"/>
      <c r="AN22" s="62"/>
      <c r="AO22" s="30"/>
      <c r="AP22" s="63"/>
      <c r="AQ22" s="50">
        <v>-0.29999999999999888</v>
      </c>
      <c r="AR22" s="135"/>
      <c r="AS22" s="140"/>
      <c r="AT22" s="93">
        <f>Z22</f>
        <v>13.1823</v>
      </c>
      <c r="AU22" s="117">
        <f>AA22</f>
        <v>1</v>
      </c>
    </row>
    <row r="23" spans="1:47" x14ac:dyDescent="0.25">
      <c r="A23" s="78">
        <v>1170</v>
      </c>
      <c r="B23" s="82" t="s">
        <v>74</v>
      </c>
      <c r="C23" s="28" t="s">
        <v>53</v>
      </c>
      <c r="D23" s="89"/>
      <c r="E23" s="90"/>
      <c r="F23" s="61">
        <v>4.6074999999999996E-3</v>
      </c>
      <c r="G23" s="62">
        <v>4.75E-4</v>
      </c>
      <c r="H23" s="91"/>
      <c r="I23" s="62">
        <v>2.2812110481586402E-5</v>
      </c>
      <c r="J23" s="92"/>
      <c r="K23" s="62"/>
      <c r="L23" s="62"/>
      <c r="M23" s="62"/>
      <c r="N23" s="62"/>
      <c r="O23" s="62"/>
      <c r="P23" s="61"/>
      <c r="Q23" s="61"/>
      <c r="R23" s="62">
        <v>0</v>
      </c>
      <c r="S23" s="63">
        <v>0</v>
      </c>
      <c r="T23" s="64" t="s">
        <v>124</v>
      </c>
      <c r="U23" s="65" t="s">
        <v>128</v>
      </c>
      <c r="V23" s="65"/>
      <c r="W23" s="72"/>
      <c r="X23" s="69" t="s">
        <v>128</v>
      </c>
      <c r="Y23" s="70"/>
      <c r="Z23" s="61"/>
      <c r="AA23" s="48" t="s">
        <v>71</v>
      </c>
      <c r="AB23" s="85"/>
      <c r="AC23" s="123">
        <v>1</v>
      </c>
      <c r="AD23" s="93">
        <v>4.6074999999999996E-3</v>
      </c>
      <c r="AE23" s="62">
        <v>4.9781211048158637E-4</v>
      </c>
      <c r="AF23" s="30">
        <v>-0.89195613445868982</v>
      </c>
      <c r="AG23" s="63">
        <v>-4.1096878895184128E-3</v>
      </c>
      <c r="AH23" s="93">
        <v>4.6074999999999996E-3</v>
      </c>
      <c r="AI23" s="62">
        <v>4.9781211048158637E-4</v>
      </c>
      <c r="AJ23" s="30">
        <v>-0.89195613445868982</v>
      </c>
      <c r="AK23" s="63">
        <v>-4.1096878895184128E-3</v>
      </c>
      <c r="AL23" s="119" t="s">
        <v>207</v>
      </c>
      <c r="AM23" s="62"/>
      <c r="AN23" s="62"/>
      <c r="AO23" s="30"/>
      <c r="AP23" s="63"/>
      <c r="AQ23" s="50">
        <v>-0.10000000000000013</v>
      </c>
      <c r="AR23" s="134"/>
      <c r="AS23" s="138"/>
      <c r="AT23" s="93"/>
      <c r="AU23" s="30" t="s">
        <v>71</v>
      </c>
    </row>
    <row r="24" spans="1:47" x14ac:dyDescent="0.25">
      <c r="A24" s="78">
        <v>1172</v>
      </c>
      <c r="B24" s="82" t="s">
        <v>93</v>
      </c>
      <c r="C24" s="28" t="s">
        <v>62</v>
      </c>
      <c r="D24" s="89"/>
      <c r="E24" s="90"/>
      <c r="F24" s="61">
        <v>0.12163780999999997</v>
      </c>
      <c r="G24" s="62"/>
      <c r="H24" s="91"/>
      <c r="I24" s="62"/>
      <c r="J24" s="92"/>
      <c r="K24" s="62"/>
      <c r="L24" s="62"/>
      <c r="M24" s="62"/>
      <c r="N24" s="62"/>
      <c r="O24" s="62"/>
      <c r="P24" s="61"/>
      <c r="Q24" s="61"/>
      <c r="R24" s="62">
        <v>0</v>
      </c>
      <c r="S24" s="63">
        <v>0</v>
      </c>
      <c r="T24" s="68" t="s">
        <v>128</v>
      </c>
      <c r="U24" s="65" t="s">
        <v>128</v>
      </c>
      <c r="V24" s="65"/>
      <c r="W24" s="72"/>
      <c r="X24" s="69" t="s">
        <v>128</v>
      </c>
      <c r="Y24" s="70"/>
      <c r="Z24" s="61"/>
      <c r="AA24" s="48" t="s">
        <v>71</v>
      </c>
      <c r="AB24" s="85"/>
      <c r="AC24" s="123">
        <v>0</v>
      </c>
      <c r="AD24" s="93">
        <v>0.12163780999999997</v>
      </c>
      <c r="AE24" s="62">
        <v>0</v>
      </c>
      <c r="AF24" s="30">
        <v>-1</v>
      </c>
      <c r="AG24" s="63">
        <v>-0.12163780999999997</v>
      </c>
      <c r="AH24" s="93">
        <v>0.12163780999999997</v>
      </c>
      <c r="AI24" s="62">
        <v>0</v>
      </c>
      <c r="AJ24" s="30">
        <v>-1</v>
      </c>
      <c r="AK24" s="63">
        <v>-0.12163780999999997</v>
      </c>
      <c r="AL24" s="119" t="s">
        <v>199</v>
      </c>
      <c r="AM24" s="62"/>
      <c r="AN24" s="62"/>
      <c r="AO24" s="30"/>
      <c r="AP24" s="63"/>
      <c r="AQ24" s="50">
        <v>-0.10000000000000013</v>
      </c>
      <c r="AR24" s="135"/>
      <c r="AS24" s="140"/>
      <c r="AT24" s="93"/>
      <c r="AU24" s="30" t="s">
        <v>71</v>
      </c>
    </row>
    <row r="25" spans="1:47" ht="45" x14ac:dyDescent="0.25">
      <c r="A25" s="79">
        <v>1173</v>
      </c>
      <c r="B25" s="83" t="s">
        <v>57</v>
      </c>
      <c r="C25" s="31" t="s">
        <v>55</v>
      </c>
      <c r="D25" s="89"/>
      <c r="E25" s="90"/>
      <c r="F25" s="61"/>
      <c r="G25" s="62"/>
      <c r="H25" s="91"/>
      <c r="I25" s="62"/>
      <c r="J25" s="92">
        <v>4.5</v>
      </c>
      <c r="K25" s="62"/>
      <c r="L25" s="62">
        <v>0</v>
      </c>
      <c r="M25" s="102" t="s">
        <v>201</v>
      </c>
      <c r="N25" s="62"/>
      <c r="O25" s="62">
        <v>0</v>
      </c>
      <c r="P25" s="61">
        <v>1.2999999999999999E-3</v>
      </c>
      <c r="Q25" s="61">
        <v>1.2999999999999999E-3</v>
      </c>
      <c r="R25" s="62">
        <v>0</v>
      </c>
      <c r="S25" s="63">
        <v>0</v>
      </c>
      <c r="T25" s="68" t="s">
        <v>128</v>
      </c>
      <c r="U25" s="65" t="s">
        <v>128</v>
      </c>
      <c r="V25" s="65"/>
      <c r="W25" s="72"/>
      <c r="X25" s="65" t="s">
        <v>124</v>
      </c>
      <c r="Y25" s="66" t="s">
        <v>34</v>
      </c>
      <c r="Z25" s="61">
        <v>0</v>
      </c>
      <c r="AA25" s="48" t="e">
        <v>#DIV/0!</v>
      </c>
      <c r="AB25" s="67" t="s">
        <v>202</v>
      </c>
      <c r="AC25" s="124" t="str">
        <f>AQ25</f>
        <v>objectif atteint - pas d'action possible</v>
      </c>
      <c r="AD25" s="93">
        <v>4.5</v>
      </c>
      <c r="AE25" s="62">
        <v>0</v>
      </c>
      <c r="AF25" s="30">
        <v>-1</v>
      </c>
      <c r="AG25" s="63">
        <v>-4.5</v>
      </c>
      <c r="AH25" s="93">
        <v>0</v>
      </c>
      <c r="AI25" s="62">
        <v>0</v>
      </c>
      <c r="AJ25" s="30" t="s">
        <v>71</v>
      </c>
      <c r="AK25" s="63">
        <v>0</v>
      </c>
      <c r="AL25" s="120" t="s">
        <v>204</v>
      </c>
      <c r="AM25" s="62"/>
      <c r="AN25" s="62"/>
      <c r="AO25" s="30"/>
      <c r="AP25" s="63"/>
      <c r="AQ25" s="116" t="s">
        <v>209</v>
      </c>
      <c r="AR25" s="133"/>
      <c r="AS25" s="137"/>
      <c r="AT25" s="93"/>
      <c r="AU25" s="30" t="s">
        <v>71</v>
      </c>
    </row>
    <row r="26" spans="1:47" ht="45" x14ac:dyDescent="0.25">
      <c r="A26" s="78">
        <v>1177</v>
      </c>
      <c r="B26" s="82" t="s">
        <v>5</v>
      </c>
      <c r="C26" s="28" t="s">
        <v>53</v>
      </c>
      <c r="D26" s="89"/>
      <c r="E26" s="90"/>
      <c r="F26" s="61">
        <v>0.16133374999999997</v>
      </c>
      <c r="G26" s="62"/>
      <c r="H26" s="91"/>
      <c r="I26" s="62"/>
      <c r="J26" s="92">
        <v>161</v>
      </c>
      <c r="K26" s="62">
        <v>19.417169230499997</v>
      </c>
      <c r="L26" s="62">
        <v>66</v>
      </c>
      <c r="M26" s="62">
        <v>27.923130156782261</v>
      </c>
      <c r="N26" s="62">
        <v>34.862093237619177</v>
      </c>
      <c r="O26" s="62">
        <v>0</v>
      </c>
      <c r="P26" s="61">
        <v>1.034945E-2</v>
      </c>
      <c r="Q26" s="61">
        <v>1.034945E-2</v>
      </c>
      <c r="R26" s="62">
        <v>0.307</v>
      </c>
      <c r="S26" s="63">
        <v>0.307</v>
      </c>
      <c r="T26" s="68" t="s">
        <v>128</v>
      </c>
      <c r="U26" s="71" t="s">
        <v>124</v>
      </c>
      <c r="V26" s="71" t="s">
        <v>128</v>
      </c>
      <c r="W26" s="73" t="s">
        <v>170</v>
      </c>
      <c r="X26" s="65" t="s">
        <v>124</v>
      </c>
      <c r="Y26" s="66" t="s">
        <v>34</v>
      </c>
      <c r="Z26" s="61">
        <v>0.307</v>
      </c>
      <c r="AA26" s="48">
        <v>5.6241256704340544E-3</v>
      </c>
      <c r="AB26" s="67" t="s">
        <v>173</v>
      </c>
      <c r="AC26" s="123">
        <v>1</v>
      </c>
      <c r="AD26" s="93">
        <v>227.16133375000001</v>
      </c>
      <c r="AE26" s="62">
        <v>54.586262468119173</v>
      </c>
      <c r="AF26" s="30">
        <v>-0.75970266784842222</v>
      </c>
      <c r="AG26" s="63">
        <v>-172.57507128188084</v>
      </c>
      <c r="AH26" s="93">
        <v>66.161333749999997</v>
      </c>
      <c r="AI26" s="62">
        <v>35.16909323761918</v>
      </c>
      <c r="AJ26" s="30">
        <v>-0.46843433703270559</v>
      </c>
      <c r="AK26" s="63">
        <v>-30.992240512380818</v>
      </c>
      <c r="AL26" s="64" t="s">
        <v>163</v>
      </c>
      <c r="AM26" s="62"/>
      <c r="AN26" s="62"/>
      <c r="AO26" s="30"/>
      <c r="AP26" s="63"/>
      <c r="AQ26" s="50">
        <v>-0.10000000000000013</v>
      </c>
      <c r="AR26" s="135"/>
      <c r="AS26" s="140"/>
      <c r="AT26" s="93">
        <f>Z26</f>
        <v>0.307</v>
      </c>
      <c r="AU26" s="117">
        <f>AA26</f>
        <v>5.6241256704340544E-3</v>
      </c>
    </row>
    <row r="27" spans="1:47" ht="45" x14ac:dyDescent="0.25">
      <c r="A27" s="79">
        <v>1181</v>
      </c>
      <c r="B27" s="83" t="s">
        <v>58</v>
      </c>
      <c r="C27" s="31" t="s">
        <v>55</v>
      </c>
      <c r="D27" s="89"/>
      <c r="E27" s="90"/>
      <c r="F27" s="61"/>
      <c r="G27" s="62"/>
      <c r="H27" s="91"/>
      <c r="I27" s="62"/>
      <c r="J27" s="92">
        <v>4.5</v>
      </c>
      <c r="K27" s="62"/>
      <c r="L27" s="62">
        <v>0</v>
      </c>
      <c r="M27" s="102" t="s">
        <v>201</v>
      </c>
      <c r="N27" s="62"/>
      <c r="O27" s="62">
        <v>0</v>
      </c>
      <c r="P27" s="61">
        <v>1.2999999999999999E-3</v>
      </c>
      <c r="Q27" s="61">
        <v>1.2999999999999999E-3</v>
      </c>
      <c r="R27" s="62">
        <v>0</v>
      </c>
      <c r="S27" s="63">
        <v>0</v>
      </c>
      <c r="T27" s="68" t="s">
        <v>128</v>
      </c>
      <c r="U27" s="65" t="s">
        <v>128</v>
      </c>
      <c r="V27" s="65"/>
      <c r="W27" s="72"/>
      <c r="X27" s="65" t="s">
        <v>124</v>
      </c>
      <c r="Y27" s="66" t="s">
        <v>34</v>
      </c>
      <c r="Z27" s="61">
        <v>0</v>
      </c>
      <c r="AA27" s="48" t="e">
        <v>#DIV/0!</v>
      </c>
      <c r="AB27" s="67" t="s">
        <v>202</v>
      </c>
      <c r="AC27" s="124" t="str">
        <f>AQ27</f>
        <v>objectif atteint - pas d'action possible</v>
      </c>
      <c r="AD27" s="93">
        <v>4.5</v>
      </c>
      <c r="AE27" s="62">
        <v>0</v>
      </c>
      <c r="AF27" s="30">
        <v>-1</v>
      </c>
      <c r="AG27" s="63">
        <v>-4.5</v>
      </c>
      <c r="AH27" s="93">
        <v>0</v>
      </c>
      <c r="AI27" s="62">
        <v>0</v>
      </c>
      <c r="AJ27" s="30" t="s">
        <v>71</v>
      </c>
      <c r="AK27" s="63">
        <v>0</v>
      </c>
      <c r="AL27" s="120" t="s">
        <v>204</v>
      </c>
      <c r="AM27" s="62"/>
      <c r="AN27" s="62"/>
      <c r="AO27" s="30"/>
      <c r="AP27" s="63"/>
      <c r="AQ27" s="116" t="s">
        <v>209</v>
      </c>
      <c r="AR27" s="133"/>
      <c r="AS27" s="137"/>
      <c r="AT27" s="93"/>
      <c r="AU27" s="30" t="s">
        <v>71</v>
      </c>
    </row>
    <row r="28" spans="1:47" ht="64.5" customHeight="1" x14ac:dyDescent="0.25">
      <c r="A28" s="78">
        <v>1191</v>
      </c>
      <c r="B28" s="82" t="s">
        <v>76</v>
      </c>
      <c r="C28" s="28" t="s">
        <v>53</v>
      </c>
      <c r="D28" s="89"/>
      <c r="E28" s="90"/>
      <c r="F28" s="61"/>
      <c r="G28" s="62"/>
      <c r="H28" s="91"/>
      <c r="I28" s="62"/>
      <c r="J28" s="92">
        <v>58.5</v>
      </c>
      <c r="K28" s="62">
        <v>11.051277677039096</v>
      </c>
      <c r="L28" s="62">
        <v>7</v>
      </c>
      <c r="M28" s="62">
        <v>5.5738971900585232</v>
      </c>
      <c r="N28" s="62">
        <v>6.9844278483838877</v>
      </c>
      <c r="O28" s="62">
        <v>8</v>
      </c>
      <c r="P28" s="61">
        <v>7.4764293211099986</v>
      </c>
      <c r="Q28" s="61">
        <v>7.4752598627766655</v>
      </c>
      <c r="R28" s="62">
        <v>0.76010874955199992</v>
      </c>
      <c r="S28" s="63">
        <v>0.67512928580499987</v>
      </c>
      <c r="T28" s="68" t="s">
        <v>128</v>
      </c>
      <c r="U28" s="71" t="s">
        <v>124</v>
      </c>
      <c r="V28" s="71" t="s">
        <v>128</v>
      </c>
      <c r="W28" s="72" t="s">
        <v>169</v>
      </c>
      <c r="X28" s="65" t="s">
        <v>124</v>
      </c>
      <c r="Y28" s="65" t="s">
        <v>34</v>
      </c>
      <c r="Z28" s="61">
        <v>0.76010874955199992</v>
      </c>
      <c r="AA28" s="48">
        <v>4.0440320298547515E-2</v>
      </c>
      <c r="AB28" s="67" t="s">
        <v>173</v>
      </c>
      <c r="AC28" s="123">
        <v>1</v>
      </c>
      <c r="AD28" s="93">
        <v>73.5</v>
      </c>
      <c r="AE28" s="62">
        <v>18.795814274974983</v>
      </c>
      <c r="AF28" s="30">
        <v>-0.74427463571462604</v>
      </c>
      <c r="AG28" s="63">
        <v>-54.704185725025013</v>
      </c>
      <c r="AH28" s="93">
        <v>15</v>
      </c>
      <c r="AI28" s="62">
        <v>7.7445365979358876</v>
      </c>
      <c r="AJ28" s="30">
        <v>-0.48369756013760751</v>
      </c>
      <c r="AK28" s="63">
        <v>-7.2554634020641124</v>
      </c>
      <c r="AL28" s="64" t="s">
        <v>163</v>
      </c>
      <c r="AM28" s="62"/>
      <c r="AN28" s="62"/>
      <c r="AO28" s="30"/>
      <c r="AP28" s="63"/>
      <c r="AQ28" s="50">
        <v>-0.10000000000000013</v>
      </c>
      <c r="AR28" s="135"/>
      <c r="AS28" s="140"/>
      <c r="AT28" s="93">
        <f>Z28</f>
        <v>0.76010874955199992</v>
      </c>
      <c r="AU28" s="117">
        <f>AA28</f>
        <v>4.0440320298547515E-2</v>
      </c>
    </row>
    <row r="29" spans="1:47" ht="30" x14ac:dyDescent="0.25">
      <c r="A29" s="79">
        <v>1199</v>
      </c>
      <c r="B29" s="83" t="s">
        <v>77</v>
      </c>
      <c r="C29" s="31" t="s">
        <v>62</v>
      </c>
      <c r="D29" s="89"/>
      <c r="E29" s="90">
        <v>1.1360351201864447</v>
      </c>
      <c r="F29" s="61"/>
      <c r="G29" s="62"/>
      <c r="H29" s="91"/>
      <c r="I29" s="62"/>
      <c r="J29" s="92"/>
      <c r="K29" s="62"/>
      <c r="L29" s="62">
        <v>0</v>
      </c>
      <c r="M29" s="102" t="s">
        <v>201</v>
      </c>
      <c r="N29" s="62"/>
      <c r="O29" s="62">
        <v>0</v>
      </c>
      <c r="P29" s="61">
        <v>2.4000000000000001E-4</v>
      </c>
      <c r="Q29" s="61">
        <v>2.4000000000000001E-4</v>
      </c>
      <c r="R29" s="62">
        <v>0</v>
      </c>
      <c r="S29" s="63">
        <v>0</v>
      </c>
      <c r="T29" s="68" t="s">
        <v>128</v>
      </c>
      <c r="U29" s="65" t="s">
        <v>128</v>
      </c>
      <c r="V29" s="65"/>
      <c r="W29" s="72"/>
      <c r="X29" s="65" t="s">
        <v>124</v>
      </c>
      <c r="Y29" s="65" t="s">
        <v>34</v>
      </c>
      <c r="Z29" s="61">
        <v>0</v>
      </c>
      <c r="AA29" s="48">
        <v>0</v>
      </c>
      <c r="AB29" s="67" t="s">
        <v>206</v>
      </c>
      <c r="AC29" s="123">
        <v>0</v>
      </c>
      <c r="AD29" s="93">
        <v>0</v>
      </c>
      <c r="AE29" s="62">
        <v>1.1360351201864447</v>
      </c>
      <c r="AF29" s="30" t="s">
        <v>71</v>
      </c>
      <c r="AG29" s="63">
        <v>1.1360351201864447</v>
      </c>
      <c r="AH29" s="93">
        <v>0</v>
      </c>
      <c r="AI29" s="62">
        <v>1.1360351201864447</v>
      </c>
      <c r="AJ29" s="30" t="s">
        <v>71</v>
      </c>
      <c r="AK29" s="63">
        <v>1.1360351201864447</v>
      </c>
      <c r="AL29" s="119" t="s">
        <v>207</v>
      </c>
      <c r="AM29" s="62"/>
      <c r="AN29" s="62"/>
      <c r="AO29" s="30"/>
      <c r="AP29" s="63"/>
      <c r="AQ29" s="50">
        <v>-1</v>
      </c>
      <c r="AR29" s="135"/>
      <c r="AS29" s="140"/>
      <c r="AT29" s="93"/>
      <c r="AU29" s="30" t="s">
        <v>71</v>
      </c>
    </row>
    <row r="30" spans="1:47" ht="48.75" customHeight="1" x14ac:dyDescent="0.25">
      <c r="A30" s="79">
        <v>1204</v>
      </c>
      <c r="B30" s="83" t="s">
        <v>78</v>
      </c>
      <c r="C30" s="31" t="s">
        <v>62</v>
      </c>
      <c r="D30" s="89"/>
      <c r="E30" s="90"/>
      <c r="F30" s="61"/>
      <c r="G30" s="62"/>
      <c r="H30" s="91"/>
      <c r="I30" s="62"/>
      <c r="J30" s="92">
        <v>35</v>
      </c>
      <c r="K30" s="62">
        <v>3.8683399091675503</v>
      </c>
      <c r="L30" s="62">
        <v>5</v>
      </c>
      <c r="M30" s="62">
        <v>2.8821945451018385</v>
      </c>
      <c r="N30" s="62">
        <v>2.6294427967356846</v>
      </c>
      <c r="O30" s="62">
        <v>1</v>
      </c>
      <c r="P30" s="61">
        <v>1.1549551083333331</v>
      </c>
      <c r="Q30" s="61">
        <v>0.63284321753333328</v>
      </c>
      <c r="R30" s="62">
        <v>0.2594430299578333</v>
      </c>
      <c r="S30" s="63">
        <v>0.14721135220375001</v>
      </c>
      <c r="T30" s="68" t="s">
        <v>128</v>
      </c>
      <c r="U30" s="71" t="s">
        <v>124</v>
      </c>
      <c r="V30" s="71" t="s">
        <v>128</v>
      </c>
      <c r="W30" s="73" t="s">
        <v>175</v>
      </c>
      <c r="X30" s="65" t="s">
        <v>124</v>
      </c>
      <c r="Y30" s="65" t="s">
        <v>34</v>
      </c>
      <c r="Z30" s="61">
        <v>0.2594430299578333</v>
      </c>
      <c r="AA30" s="48">
        <v>3.839490348545721E-2</v>
      </c>
      <c r="AB30" s="67" t="s">
        <v>173</v>
      </c>
      <c r="AC30" s="123">
        <v>1</v>
      </c>
      <c r="AD30" s="93">
        <v>41</v>
      </c>
      <c r="AE30" s="62">
        <v>6.757225735861069</v>
      </c>
      <c r="AF30" s="30">
        <v>-0.83518961619851051</v>
      </c>
      <c r="AG30" s="63">
        <v>-34.24277426413893</v>
      </c>
      <c r="AH30" s="93">
        <v>6</v>
      </c>
      <c r="AI30" s="62">
        <v>2.8888858266935178</v>
      </c>
      <c r="AJ30" s="30">
        <v>-0.5185190288844137</v>
      </c>
      <c r="AK30" s="63">
        <v>-3.1111141733064822</v>
      </c>
      <c r="AL30" s="64" t="s">
        <v>163</v>
      </c>
      <c r="AM30" s="62"/>
      <c r="AN30" s="62"/>
      <c r="AO30" s="30"/>
      <c r="AP30" s="63"/>
      <c r="AQ30" s="50">
        <v>-1</v>
      </c>
      <c r="AR30" s="135"/>
      <c r="AS30" s="140"/>
      <c r="AT30" s="93">
        <f>Z30</f>
        <v>0.2594430299578333</v>
      </c>
      <c r="AU30" s="117">
        <f>AA30</f>
        <v>3.839490348545721E-2</v>
      </c>
    </row>
    <row r="31" spans="1:47" x14ac:dyDescent="0.25">
      <c r="A31" s="79">
        <v>1206</v>
      </c>
      <c r="B31" s="83" t="s">
        <v>21</v>
      </c>
      <c r="C31" s="31" t="s">
        <v>70</v>
      </c>
      <c r="D31" s="89"/>
      <c r="E31" s="90"/>
      <c r="F31" s="61">
        <v>6.2389825000000005</v>
      </c>
      <c r="G31" s="62">
        <v>4.3885249999999996</v>
      </c>
      <c r="H31" s="91"/>
      <c r="I31" s="62">
        <v>0.24013451636013639</v>
      </c>
      <c r="J31" s="92"/>
      <c r="K31" s="62"/>
      <c r="L31" s="62"/>
      <c r="M31" s="62"/>
      <c r="N31" s="62"/>
      <c r="O31" s="62"/>
      <c r="P31" s="61"/>
      <c r="Q31" s="61"/>
      <c r="R31" s="62">
        <v>0</v>
      </c>
      <c r="S31" s="63">
        <v>0</v>
      </c>
      <c r="T31" s="64" t="s">
        <v>124</v>
      </c>
      <c r="U31" s="65" t="s">
        <v>128</v>
      </c>
      <c r="V31" s="65"/>
      <c r="W31" s="72"/>
      <c r="X31" s="69" t="s">
        <v>128</v>
      </c>
      <c r="Y31" s="70"/>
      <c r="Z31" s="61"/>
      <c r="AA31" s="48" t="s">
        <v>71</v>
      </c>
      <c r="AB31" s="85"/>
      <c r="AC31" s="123">
        <v>1</v>
      </c>
      <c r="AD31" s="93">
        <v>6.2389825000000005</v>
      </c>
      <c r="AE31" s="62">
        <v>4.6286595163601358</v>
      </c>
      <c r="AF31" s="30">
        <v>-0.25810666781640507</v>
      </c>
      <c r="AG31" s="63">
        <v>-1.6103229836398647</v>
      </c>
      <c r="AH31" s="93">
        <v>6.2389825000000005</v>
      </c>
      <c r="AI31" s="62">
        <v>4.6286595163601358</v>
      </c>
      <c r="AJ31" s="30">
        <v>-0.25810666781640507</v>
      </c>
      <c r="AK31" s="63">
        <v>-1.6103229836398647</v>
      </c>
      <c r="AL31" s="119" t="s">
        <v>17</v>
      </c>
      <c r="AM31" s="62">
        <v>6.2389825000000005</v>
      </c>
      <c r="AN31" s="62">
        <v>4.3885249999999996</v>
      </c>
      <c r="AO31" s="30">
        <v>-0.29659603949842794</v>
      </c>
      <c r="AP31" s="63">
        <v>-1.850457500000001</v>
      </c>
      <c r="AQ31" s="50">
        <v>-0.10000000000000013</v>
      </c>
      <c r="AR31" s="134" t="s">
        <v>222</v>
      </c>
      <c r="AS31" s="138" t="s">
        <v>222</v>
      </c>
      <c r="AT31" s="93">
        <v>4.3885249999999996</v>
      </c>
      <c r="AU31" s="30">
        <v>0.94812007331466619</v>
      </c>
    </row>
    <row r="32" spans="1:47" ht="45" x14ac:dyDescent="0.25">
      <c r="A32" s="79">
        <v>1207</v>
      </c>
      <c r="B32" s="83" t="s">
        <v>59</v>
      </c>
      <c r="C32" s="31" t="s">
        <v>55</v>
      </c>
      <c r="D32" s="89"/>
      <c r="E32" s="90"/>
      <c r="F32" s="61"/>
      <c r="G32" s="62"/>
      <c r="H32" s="91"/>
      <c r="I32" s="62"/>
      <c r="J32" s="92"/>
      <c r="K32" s="62"/>
      <c r="L32" s="62">
        <v>0</v>
      </c>
      <c r="M32" s="102" t="s">
        <v>201</v>
      </c>
      <c r="N32" s="62"/>
      <c r="O32" s="62">
        <v>0</v>
      </c>
      <c r="P32" s="61">
        <v>1.2999999999999999E-3</v>
      </c>
      <c r="Q32" s="61">
        <v>1.2999999999999999E-3</v>
      </c>
      <c r="R32" s="62">
        <v>0</v>
      </c>
      <c r="S32" s="63">
        <v>0</v>
      </c>
      <c r="T32" s="68" t="s">
        <v>128</v>
      </c>
      <c r="U32" s="65" t="s">
        <v>128</v>
      </c>
      <c r="V32" s="65"/>
      <c r="W32" s="72"/>
      <c r="X32" s="65" t="s">
        <v>124</v>
      </c>
      <c r="Y32" s="66" t="s">
        <v>34</v>
      </c>
      <c r="Z32" s="61">
        <v>0</v>
      </c>
      <c r="AA32" s="48" t="e">
        <v>#DIV/0!</v>
      </c>
      <c r="AB32" s="67" t="s">
        <v>203</v>
      </c>
      <c r="AC32" s="124" t="str">
        <f>AQ32</f>
        <v>objectif atteint - pas d'action possible</v>
      </c>
      <c r="AD32" s="93">
        <v>0</v>
      </c>
      <c r="AE32" s="62">
        <v>0</v>
      </c>
      <c r="AF32" s="30" t="s">
        <v>71</v>
      </c>
      <c r="AG32" s="63">
        <v>0</v>
      </c>
      <c r="AH32" s="93">
        <v>0</v>
      </c>
      <c r="AI32" s="62">
        <v>0</v>
      </c>
      <c r="AJ32" s="30" t="s">
        <v>71</v>
      </c>
      <c r="AK32" s="63">
        <v>0</v>
      </c>
      <c r="AL32" s="120" t="s">
        <v>205</v>
      </c>
      <c r="AM32" s="62"/>
      <c r="AN32" s="62"/>
      <c r="AO32" s="30"/>
      <c r="AP32" s="63"/>
      <c r="AQ32" s="116" t="s">
        <v>209</v>
      </c>
      <c r="AR32" s="133"/>
      <c r="AS32" s="137"/>
      <c r="AT32" s="93"/>
      <c r="AU32" s="30" t="s">
        <v>71</v>
      </c>
    </row>
    <row r="33" spans="1:48" ht="48.75" customHeight="1" x14ac:dyDescent="0.25">
      <c r="A33" s="78">
        <v>1208</v>
      </c>
      <c r="B33" s="82" t="s">
        <v>35</v>
      </c>
      <c r="C33" s="28" t="s">
        <v>53</v>
      </c>
      <c r="D33" s="89"/>
      <c r="E33" s="90"/>
      <c r="F33" s="61">
        <v>386.26851799999997</v>
      </c>
      <c r="G33" s="62">
        <v>426.41034999999999</v>
      </c>
      <c r="H33" s="91"/>
      <c r="I33" s="62">
        <v>19.253065293241839</v>
      </c>
      <c r="J33" s="92">
        <v>13</v>
      </c>
      <c r="K33" s="62">
        <v>1.9756007264999889</v>
      </c>
      <c r="L33" s="62">
        <v>11</v>
      </c>
      <c r="M33" s="62">
        <v>6.0548878201440273</v>
      </c>
      <c r="N33" s="62">
        <v>23.511099361308045</v>
      </c>
      <c r="O33" s="62">
        <v>1</v>
      </c>
      <c r="P33" s="61">
        <v>4.9844269791666673E-2</v>
      </c>
      <c r="Q33" s="61">
        <v>4.9844269791666673E-2</v>
      </c>
      <c r="R33" s="62">
        <v>0</v>
      </c>
      <c r="S33" s="63">
        <v>0</v>
      </c>
      <c r="T33" s="64" t="s">
        <v>124</v>
      </c>
      <c r="U33" s="71" t="s">
        <v>124</v>
      </c>
      <c r="V33" s="71" t="s">
        <v>128</v>
      </c>
      <c r="W33" s="73" t="s">
        <v>175</v>
      </c>
      <c r="X33" s="65" t="s">
        <v>124</v>
      </c>
      <c r="Y33" s="66" t="s">
        <v>34</v>
      </c>
      <c r="Z33" s="61"/>
      <c r="AA33" s="48" t="s">
        <v>71</v>
      </c>
      <c r="AB33" s="67" t="s">
        <v>176</v>
      </c>
      <c r="AC33" s="123">
        <v>1</v>
      </c>
      <c r="AD33" s="93">
        <v>411.26851799999997</v>
      </c>
      <c r="AE33" s="62">
        <v>471.15011538104983</v>
      </c>
      <c r="AF33" s="30">
        <v>0.14560219117245893</v>
      </c>
      <c r="AG33" s="63">
        <v>59.881597381049858</v>
      </c>
      <c r="AH33" s="93">
        <v>398.26851799999997</v>
      </c>
      <c r="AI33" s="62">
        <v>469.17451465454985</v>
      </c>
      <c r="AJ33" s="30">
        <v>0.17803565546837896</v>
      </c>
      <c r="AK33" s="63">
        <v>70.905996654549881</v>
      </c>
      <c r="AL33" s="64" t="s">
        <v>36</v>
      </c>
      <c r="AM33" s="62">
        <v>386.26851799999997</v>
      </c>
      <c r="AN33" s="62">
        <v>426.41034999999999</v>
      </c>
      <c r="AO33" s="30">
        <v>0.10392209079798739</v>
      </c>
      <c r="AP33" s="63">
        <v>40.141832000000022</v>
      </c>
      <c r="AQ33" s="50">
        <v>-0.29999999999999888</v>
      </c>
      <c r="AR33" s="132"/>
      <c r="AS33" s="137" t="s">
        <v>220</v>
      </c>
      <c r="AT33" s="93">
        <v>426.41034999999999</v>
      </c>
      <c r="AU33" s="30">
        <v>0.90504137870184775</v>
      </c>
    </row>
    <row r="34" spans="1:48" ht="30" x14ac:dyDescent="0.25">
      <c r="A34" s="79">
        <v>1209</v>
      </c>
      <c r="B34" s="83" t="s">
        <v>75</v>
      </c>
      <c r="C34" s="31" t="s">
        <v>70</v>
      </c>
      <c r="D34" s="89"/>
      <c r="E34" s="90"/>
      <c r="F34" s="61">
        <v>3.9882915833333334</v>
      </c>
      <c r="G34" s="62">
        <v>1.9532</v>
      </c>
      <c r="H34" s="91"/>
      <c r="I34" s="62">
        <v>0.11108697984885801</v>
      </c>
      <c r="J34" s="92"/>
      <c r="K34" s="62">
        <v>2.9822254249999736</v>
      </c>
      <c r="L34" s="62"/>
      <c r="M34" s="62"/>
      <c r="N34" s="62">
        <v>13.329354044278956</v>
      </c>
      <c r="O34" s="62">
        <v>0</v>
      </c>
      <c r="P34" s="61">
        <v>0</v>
      </c>
      <c r="Q34" s="61">
        <v>0</v>
      </c>
      <c r="R34" s="62">
        <v>0</v>
      </c>
      <c r="S34" s="63">
        <v>0</v>
      </c>
      <c r="T34" s="64" t="s">
        <v>124</v>
      </c>
      <c r="U34" s="65" t="s">
        <v>128</v>
      </c>
      <c r="V34" s="65"/>
      <c r="W34" s="72"/>
      <c r="X34" s="65" t="s">
        <v>124</v>
      </c>
      <c r="Y34" s="66" t="s">
        <v>34</v>
      </c>
      <c r="Z34" s="61"/>
      <c r="AA34" s="48" t="s">
        <v>71</v>
      </c>
      <c r="AB34" s="67" t="s">
        <v>176</v>
      </c>
      <c r="AC34" s="124" t="str">
        <f>AQ34</f>
        <v>objectif atteint - pas d'action possible</v>
      </c>
      <c r="AD34" s="93">
        <v>3.9882915833333334</v>
      </c>
      <c r="AE34" s="62">
        <v>18.375866449127788</v>
      </c>
      <c r="AF34" s="30">
        <v>3.6074531074705449</v>
      </c>
      <c r="AG34" s="63">
        <v>14.387574865794454</v>
      </c>
      <c r="AH34" s="93">
        <v>3.9882915833333334</v>
      </c>
      <c r="AI34" s="62">
        <v>15.393641024127813</v>
      </c>
      <c r="AJ34" s="30">
        <v>2.8597080234695675</v>
      </c>
      <c r="AK34" s="63">
        <v>11.405349440794479</v>
      </c>
      <c r="AL34" s="120" t="s">
        <v>210</v>
      </c>
      <c r="AM34" s="62"/>
      <c r="AN34" s="62"/>
      <c r="AO34" s="30"/>
      <c r="AP34" s="63"/>
      <c r="AQ34" s="116" t="s">
        <v>209</v>
      </c>
      <c r="AR34" s="133" t="s">
        <v>222</v>
      </c>
      <c r="AS34" s="137" t="s">
        <v>222</v>
      </c>
      <c r="AT34" s="93"/>
      <c r="AU34" s="30" t="s">
        <v>71</v>
      </c>
    </row>
    <row r="35" spans="1:48" ht="30" x14ac:dyDescent="0.25">
      <c r="A35" s="80">
        <v>1212</v>
      </c>
      <c r="B35" s="84" t="s">
        <v>27</v>
      </c>
      <c r="C35" s="26" t="s">
        <v>70</v>
      </c>
      <c r="D35" s="89"/>
      <c r="E35" s="90"/>
      <c r="F35" s="61">
        <v>214.86889551883334</v>
      </c>
      <c r="G35" s="62">
        <v>144.52302499999999</v>
      </c>
      <c r="H35" s="91"/>
      <c r="I35" s="62">
        <v>6.7008084835231569</v>
      </c>
      <c r="J35" s="92"/>
      <c r="K35" s="62">
        <v>5.9495397228749969</v>
      </c>
      <c r="L35" s="62"/>
      <c r="M35" s="62"/>
      <c r="N35" s="62">
        <v>35.101538949888116</v>
      </c>
      <c r="O35" s="62">
        <v>0</v>
      </c>
      <c r="P35" s="61">
        <v>0</v>
      </c>
      <c r="Q35" s="61">
        <v>0</v>
      </c>
      <c r="R35" s="62">
        <v>0</v>
      </c>
      <c r="S35" s="63">
        <v>0</v>
      </c>
      <c r="T35" s="64" t="s">
        <v>124</v>
      </c>
      <c r="U35" s="65" t="s">
        <v>128</v>
      </c>
      <c r="V35" s="65"/>
      <c r="W35" s="72"/>
      <c r="X35" s="65" t="s">
        <v>124</v>
      </c>
      <c r="Y35" s="66" t="s">
        <v>34</v>
      </c>
      <c r="Z35" s="61"/>
      <c r="AA35" s="48" t="s">
        <v>71</v>
      </c>
      <c r="AB35" s="67" t="s">
        <v>176</v>
      </c>
      <c r="AC35" s="123">
        <v>1</v>
      </c>
      <c r="AD35" s="93">
        <v>214.86889551883334</v>
      </c>
      <c r="AE35" s="62">
        <v>192.27491215628626</v>
      </c>
      <c r="AF35" s="30">
        <v>-0.10515241542053121</v>
      </c>
      <c r="AG35" s="63">
        <v>-22.593983362547078</v>
      </c>
      <c r="AH35" s="93">
        <v>214.86889551883334</v>
      </c>
      <c r="AI35" s="62">
        <v>186.32537243341127</v>
      </c>
      <c r="AJ35" s="30">
        <v>-0.13284157772812777</v>
      </c>
      <c r="AK35" s="63">
        <v>-28.543523085422066</v>
      </c>
      <c r="AL35" s="119" t="s">
        <v>17</v>
      </c>
      <c r="AM35" s="62">
        <v>214.86889551883334</v>
      </c>
      <c r="AN35" s="62">
        <v>144.52302499999999</v>
      </c>
      <c r="AO35" s="30">
        <v>-0.32738973386060666</v>
      </c>
      <c r="AP35" s="63">
        <v>-70.345870518833351</v>
      </c>
      <c r="AQ35" s="50">
        <v>-0.29999999999999827</v>
      </c>
      <c r="AR35" s="132"/>
      <c r="AS35" s="139"/>
      <c r="AT35" s="93">
        <v>144.52302499999999</v>
      </c>
      <c r="AU35" s="30">
        <v>0.75164785347829344</v>
      </c>
      <c r="AV35" s="94"/>
    </row>
    <row r="36" spans="1:48" x14ac:dyDescent="0.25">
      <c r="A36" s="79">
        <v>1234</v>
      </c>
      <c r="B36" s="83" t="s">
        <v>44</v>
      </c>
      <c r="C36" s="31" t="s">
        <v>70</v>
      </c>
      <c r="D36" s="89"/>
      <c r="E36" s="90"/>
      <c r="F36" s="61">
        <v>144.26164358333335</v>
      </c>
      <c r="G36" s="62">
        <v>338.03280000000001</v>
      </c>
      <c r="H36" s="91"/>
      <c r="I36" s="62">
        <v>15.85280683347942</v>
      </c>
      <c r="J36" s="92"/>
      <c r="K36" s="62"/>
      <c r="L36" s="62"/>
      <c r="M36" s="62"/>
      <c r="N36" s="62"/>
      <c r="O36" s="62"/>
      <c r="P36" s="61"/>
      <c r="Q36" s="61"/>
      <c r="R36" s="62">
        <v>0</v>
      </c>
      <c r="S36" s="63">
        <v>0</v>
      </c>
      <c r="T36" s="64" t="s">
        <v>124</v>
      </c>
      <c r="U36" s="65" t="s">
        <v>128</v>
      </c>
      <c r="V36" s="65"/>
      <c r="W36" s="72"/>
      <c r="X36" s="69" t="s">
        <v>128</v>
      </c>
      <c r="Y36" s="70"/>
      <c r="Z36" s="61"/>
      <c r="AA36" s="48" t="s">
        <v>71</v>
      </c>
      <c r="AB36" s="85"/>
      <c r="AC36" s="123">
        <v>1</v>
      </c>
      <c r="AD36" s="93">
        <v>144.26164358333335</v>
      </c>
      <c r="AE36" s="62">
        <v>353.88560683347941</v>
      </c>
      <c r="AF36" s="30">
        <v>1.4530817620212118</v>
      </c>
      <c r="AG36" s="63">
        <v>209.62396325014606</v>
      </c>
      <c r="AH36" s="93">
        <v>144.26164358333335</v>
      </c>
      <c r="AI36" s="62">
        <v>353.88560683347941</v>
      </c>
      <c r="AJ36" s="30">
        <v>1.4530817620212118</v>
      </c>
      <c r="AK36" s="63">
        <v>209.62396325014606</v>
      </c>
      <c r="AL36" s="119" t="s">
        <v>17</v>
      </c>
      <c r="AM36" s="62">
        <v>144.26164358333335</v>
      </c>
      <c r="AN36" s="62">
        <v>338.03280000000001</v>
      </c>
      <c r="AO36" s="30">
        <v>1.3431924911123998</v>
      </c>
      <c r="AP36" s="63">
        <v>193.77115641666666</v>
      </c>
      <c r="AQ36" s="50">
        <v>-0.10000000000000013</v>
      </c>
      <c r="AR36" s="132"/>
      <c r="AS36" s="139"/>
      <c r="AT36" s="93">
        <v>338.03280000000001</v>
      </c>
      <c r="AU36" s="30">
        <v>0.95520358407529438</v>
      </c>
    </row>
    <row r="37" spans="1:48" ht="30" x14ac:dyDescent="0.25">
      <c r="A37" s="79">
        <v>1235</v>
      </c>
      <c r="B37" s="83" t="s">
        <v>79</v>
      </c>
      <c r="C37" s="31" t="s">
        <v>53</v>
      </c>
      <c r="D37" s="89"/>
      <c r="E37" s="90"/>
      <c r="F37" s="61"/>
      <c r="G37" s="62"/>
      <c r="H37" s="91"/>
      <c r="I37" s="62"/>
      <c r="J37" s="92"/>
      <c r="K37" s="62"/>
      <c r="L37" s="62">
        <v>0</v>
      </c>
      <c r="M37" s="102" t="s">
        <v>201</v>
      </c>
      <c r="N37" s="62"/>
      <c r="O37" s="62">
        <v>1</v>
      </c>
      <c r="P37" s="61">
        <v>1.480799412083333</v>
      </c>
      <c r="Q37" s="61">
        <v>1.480799412083333</v>
      </c>
      <c r="R37" s="62">
        <v>0</v>
      </c>
      <c r="S37" s="63">
        <v>0</v>
      </c>
      <c r="T37" s="68" t="s">
        <v>128</v>
      </c>
      <c r="U37" s="65" t="s">
        <v>128</v>
      </c>
      <c r="V37" s="65"/>
      <c r="W37" s="72"/>
      <c r="X37" s="65" t="s">
        <v>124</v>
      </c>
      <c r="Y37" s="66" t="s">
        <v>34</v>
      </c>
      <c r="Z37" s="61">
        <v>0</v>
      </c>
      <c r="AA37" s="48" t="e">
        <v>#DIV/0!</v>
      </c>
      <c r="AB37" s="67" t="s">
        <v>206</v>
      </c>
      <c r="AC37" s="123">
        <v>0</v>
      </c>
      <c r="AD37" s="93">
        <v>1</v>
      </c>
      <c r="AE37" s="62">
        <v>0</v>
      </c>
      <c r="AF37" s="30">
        <v>-1</v>
      </c>
      <c r="AG37" s="63">
        <v>-1</v>
      </c>
      <c r="AH37" s="93">
        <v>1</v>
      </c>
      <c r="AI37" s="62">
        <v>0</v>
      </c>
      <c r="AJ37" s="30">
        <v>-1</v>
      </c>
      <c r="AK37" s="63">
        <v>-1</v>
      </c>
      <c r="AL37" s="119" t="s">
        <v>208</v>
      </c>
      <c r="AM37" s="62"/>
      <c r="AN37" s="62"/>
      <c r="AO37" s="30"/>
      <c r="AP37" s="63"/>
      <c r="AQ37" s="50">
        <v>-0.10000000000000013</v>
      </c>
      <c r="AR37" s="135"/>
      <c r="AS37" s="140"/>
      <c r="AT37" s="93"/>
      <c r="AU37" s="30" t="s">
        <v>71</v>
      </c>
    </row>
    <row r="38" spans="1:48" ht="45" x14ac:dyDescent="0.25">
      <c r="A38" s="79">
        <v>1263</v>
      </c>
      <c r="B38" s="83" t="s">
        <v>66</v>
      </c>
      <c r="C38" s="31" t="s">
        <v>53</v>
      </c>
      <c r="D38" s="89"/>
      <c r="E38" s="90"/>
      <c r="F38" s="61"/>
      <c r="G38" s="62"/>
      <c r="H38" s="91"/>
      <c r="I38" s="62"/>
      <c r="J38" s="92">
        <v>8.5</v>
      </c>
      <c r="K38" s="62"/>
      <c r="L38" s="62">
        <v>0</v>
      </c>
      <c r="M38" s="102" t="s">
        <v>201</v>
      </c>
      <c r="N38" s="62"/>
      <c r="O38" s="62">
        <v>2</v>
      </c>
      <c r="P38" s="61">
        <v>1.7947296587500001</v>
      </c>
      <c r="Q38" s="61">
        <v>1.7947296587500001</v>
      </c>
      <c r="R38" s="62">
        <v>0</v>
      </c>
      <c r="S38" s="63">
        <v>0</v>
      </c>
      <c r="T38" s="68" t="s">
        <v>128</v>
      </c>
      <c r="U38" s="65" t="s">
        <v>128</v>
      </c>
      <c r="V38" s="65"/>
      <c r="W38" s="72"/>
      <c r="X38" s="65" t="s">
        <v>124</v>
      </c>
      <c r="Y38" s="66" t="s">
        <v>34</v>
      </c>
      <c r="Z38" s="61">
        <v>0</v>
      </c>
      <c r="AA38" s="48" t="e">
        <v>#DIV/0!</v>
      </c>
      <c r="AB38" s="67" t="s">
        <v>202</v>
      </c>
      <c r="AC38" s="124" t="str">
        <f>AQ38</f>
        <v>objectif atteint - pas d'action possible</v>
      </c>
      <c r="AD38" s="93">
        <v>10.5</v>
      </c>
      <c r="AE38" s="62">
        <v>0</v>
      </c>
      <c r="AF38" s="30">
        <v>-1</v>
      </c>
      <c r="AG38" s="63">
        <v>-10.5</v>
      </c>
      <c r="AH38" s="93">
        <v>2</v>
      </c>
      <c r="AI38" s="62">
        <v>0</v>
      </c>
      <c r="AJ38" s="30">
        <v>-1</v>
      </c>
      <c r="AK38" s="63">
        <v>-2</v>
      </c>
      <c r="AL38" s="120" t="s">
        <v>204</v>
      </c>
      <c r="AM38" s="62"/>
      <c r="AN38" s="62"/>
      <c r="AO38" s="30"/>
      <c r="AP38" s="63"/>
      <c r="AQ38" s="116" t="s">
        <v>209</v>
      </c>
      <c r="AR38" s="133"/>
      <c r="AS38" s="137"/>
      <c r="AT38" s="93"/>
      <c r="AU38" s="30" t="s">
        <v>71</v>
      </c>
    </row>
    <row r="39" spans="1:48" x14ac:dyDescent="0.25">
      <c r="A39" s="78">
        <v>1269</v>
      </c>
      <c r="B39" s="82" t="s">
        <v>95</v>
      </c>
      <c r="C39" s="28" t="s">
        <v>53</v>
      </c>
      <c r="D39" s="89"/>
      <c r="E39" s="90"/>
      <c r="F39" s="61"/>
      <c r="G39" s="62"/>
      <c r="H39" s="91"/>
      <c r="I39" s="62"/>
      <c r="J39" s="92"/>
      <c r="K39" s="62"/>
      <c r="L39" s="62"/>
      <c r="M39" s="62"/>
      <c r="N39" s="62"/>
      <c r="O39" s="62"/>
      <c r="P39" s="61"/>
      <c r="Q39" s="61"/>
      <c r="R39" s="62">
        <v>0</v>
      </c>
      <c r="S39" s="63">
        <v>0</v>
      </c>
      <c r="T39" s="68" t="s">
        <v>128</v>
      </c>
      <c r="U39" s="65" t="s">
        <v>128</v>
      </c>
      <c r="V39" s="65"/>
      <c r="W39" s="72"/>
      <c r="X39" s="69" t="s">
        <v>128</v>
      </c>
      <c r="Y39" s="70"/>
      <c r="Z39" s="61"/>
      <c r="AA39" s="48" t="s">
        <v>71</v>
      </c>
      <c r="AB39" s="85"/>
      <c r="AC39" s="123">
        <v>0</v>
      </c>
      <c r="AD39" s="93" t="s">
        <v>71</v>
      </c>
      <c r="AE39" s="62">
        <v>0</v>
      </c>
      <c r="AF39" s="30" t="s">
        <v>71</v>
      </c>
      <c r="AG39" s="63" t="s">
        <v>71</v>
      </c>
      <c r="AH39" s="93" t="s">
        <v>71</v>
      </c>
      <c r="AI39" s="62">
        <v>0</v>
      </c>
      <c r="AJ39" s="30" t="s">
        <v>71</v>
      </c>
      <c r="AK39" s="63" t="s">
        <v>71</v>
      </c>
      <c r="AL39" s="119" t="s">
        <v>199</v>
      </c>
      <c r="AM39" s="62"/>
      <c r="AN39" s="62"/>
      <c r="AO39" s="30"/>
      <c r="AP39" s="63"/>
      <c r="AQ39" s="50">
        <v>-0.10000000000000013</v>
      </c>
      <c r="AR39" s="135"/>
      <c r="AS39" s="140"/>
      <c r="AT39" s="93"/>
      <c r="AU39" s="30" t="s">
        <v>71</v>
      </c>
    </row>
    <row r="40" spans="1:48" ht="45" x14ac:dyDescent="0.25">
      <c r="A40" s="79">
        <v>1272</v>
      </c>
      <c r="B40" s="83" t="s">
        <v>80</v>
      </c>
      <c r="C40" s="31" t="s">
        <v>55</v>
      </c>
      <c r="D40" s="89"/>
      <c r="E40" s="90"/>
      <c r="F40" s="61"/>
      <c r="G40" s="62"/>
      <c r="H40" s="91"/>
      <c r="I40" s="62"/>
      <c r="J40" s="92">
        <v>4.5</v>
      </c>
      <c r="K40" s="62">
        <v>29.82225425000043</v>
      </c>
      <c r="L40" s="62">
        <v>205</v>
      </c>
      <c r="M40" s="62">
        <v>111.96862085126041</v>
      </c>
      <c r="N40" s="62">
        <v>164.81603674258838</v>
      </c>
      <c r="O40" s="62">
        <v>31</v>
      </c>
      <c r="P40" s="61">
        <v>0.49057452520833333</v>
      </c>
      <c r="Q40" s="61">
        <v>0.45687467083333333</v>
      </c>
      <c r="R40" s="62">
        <v>4.1000000000000002E-2</v>
      </c>
      <c r="S40" s="63">
        <v>4.1000000000000002E-2</v>
      </c>
      <c r="T40" s="68" t="s">
        <v>128</v>
      </c>
      <c r="U40" s="71" t="s">
        <v>124</v>
      </c>
      <c r="V40" s="71" t="s">
        <v>128</v>
      </c>
      <c r="W40" s="73" t="s">
        <v>168</v>
      </c>
      <c r="X40" s="65" t="s">
        <v>124</v>
      </c>
      <c r="Y40" s="65" t="s">
        <v>34</v>
      </c>
      <c r="Z40" s="61">
        <v>4.1000000000000002E-2</v>
      </c>
      <c r="AA40" s="48">
        <v>2.1060278055749042E-4</v>
      </c>
      <c r="AB40" s="67" t="s">
        <v>173</v>
      </c>
      <c r="AC40" s="123">
        <v>1</v>
      </c>
      <c r="AD40" s="93">
        <v>240.5</v>
      </c>
      <c r="AE40" s="62">
        <v>194.67929099258882</v>
      </c>
      <c r="AF40" s="30">
        <v>-0.19052269857551427</v>
      </c>
      <c r="AG40" s="63">
        <v>-45.820709007411182</v>
      </c>
      <c r="AH40" s="93">
        <v>236</v>
      </c>
      <c r="AI40" s="62">
        <v>164.85703674258838</v>
      </c>
      <c r="AJ40" s="30">
        <v>-0.30145323414157466</v>
      </c>
      <c r="AK40" s="63">
        <v>-71.142963257411623</v>
      </c>
      <c r="AL40" s="64" t="s">
        <v>163</v>
      </c>
      <c r="AM40" s="62"/>
      <c r="AN40" s="62"/>
      <c r="AO40" s="30"/>
      <c r="AP40" s="63"/>
      <c r="AQ40" s="50">
        <v>-1</v>
      </c>
      <c r="AR40" s="135"/>
      <c r="AS40" s="140"/>
      <c r="AT40" s="93">
        <f>Z40</f>
        <v>4.1000000000000002E-2</v>
      </c>
      <c r="AU40" s="117">
        <f>AA40</f>
        <v>2.1060278055749042E-4</v>
      </c>
    </row>
    <row r="41" spans="1:48" ht="59.25" customHeight="1" x14ac:dyDescent="0.25">
      <c r="A41" s="79">
        <v>1276</v>
      </c>
      <c r="B41" s="83" t="s">
        <v>81</v>
      </c>
      <c r="C41" s="31" t="s">
        <v>55</v>
      </c>
      <c r="D41" s="89"/>
      <c r="E41" s="90"/>
      <c r="F41" s="61"/>
      <c r="G41" s="62"/>
      <c r="H41" s="91"/>
      <c r="I41" s="62"/>
      <c r="J41" s="92"/>
      <c r="K41" s="62"/>
      <c r="L41" s="62">
        <v>0</v>
      </c>
      <c r="M41" s="102" t="s">
        <v>201</v>
      </c>
      <c r="N41" s="62"/>
      <c r="O41" s="62">
        <v>2</v>
      </c>
      <c r="P41" s="61">
        <v>1.7783472000000007</v>
      </c>
      <c r="Q41" s="61">
        <v>1.7663472000000007</v>
      </c>
      <c r="R41" s="62">
        <v>9.19</v>
      </c>
      <c r="S41" s="63">
        <v>9.19</v>
      </c>
      <c r="T41" s="68" t="s">
        <v>128</v>
      </c>
      <c r="U41" s="65" t="s">
        <v>128</v>
      </c>
      <c r="V41" s="65"/>
      <c r="W41" s="72"/>
      <c r="X41" s="65" t="s">
        <v>124</v>
      </c>
      <c r="Y41" s="65" t="s">
        <v>128</v>
      </c>
      <c r="Z41" s="61">
        <v>9.19</v>
      </c>
      <c r="AA41" s="48">
        <v>1</v>
      </c>
      <c r="AB41" s="67" t="s">
        <v>212</v>
      </c>
      <c r="AC41" s="123">
        <v>0</v>
      </c>
      <c r="AD41" s="93">
        <v>2</v>
      </c>
      <c r="AE41" s="62">
        <v>9.19</v>
      </c>
      <c r="AF41" s="30">
        <v>3.5949999999999998</v>
      </c>
      <c r="AG41" s="63">
        <v>7.1899999999999995</v>
      </c>
      <c r="AH41" s="93">
        <v>2</v>
      </c>
      <c r="AI41" s="62">
        <v>9.19</v>
      </c>
      <c r="AJ41" s="30">
        <v>3.5949999999999998</v>
      </c>
      <c r="AK41" s="63">
        <v>7.1899999999999995</v>
      </c>
      <c r="AL41" s="121" t="s">
        <v>15</v>
      </c>
      <c r="AM41" s="62"/>
      <c r="AN41" s="62"/>
      <c r="AO41" s="30"/>
      <c r="AP41" s="63"/>
      <c r="AQ41" s="50">
        <v>-1</v>
      </c>
      <c r="AR41" s="135"/>
      <c r="AS41" s="140"/>
      <c r="AT41" s="93"/>
      <c r="AU41" s="30" t="s">
        <v>71</v>
      </c>
    </row>
    <row r="42" spans="1:48" ht="30" x14ac:dyDescent="0.25">
      <c r="A42" s="79">
        <v>1278</v>
      </c>
      <c r="B42" s="83" t="s">
        <v>82</v>
      </c>
      <c r="C42" s="31" t="s">
        <v>70</v>
      </c>
      <c r="D42" s="89"/>
      <c r="E42" s="90"/>
      <c r="F42" s="61"/>
      <c r="G42" s="62"/>
      <c r="H42" s="91"/>
      <c r="I42" s="62"/>
      <c r="J42" s="92">
        <v>109</v>
      </c>
      <c r="K42" s="62">
        <v>59.64450850000086</v>
      </c>
      <c r="L42" s="62"/>
      <c r="M42" s="62">
        <v>188.41992114830279</v>
      </c>
      <c r="N42" s="62">
        <v>228.58217827348861</v>
      </c>
      <c r="O42" s="62"/>
      <c r="P42" s="61"/>
      <c r="Q42" s="61"/>
      <c r="R42" s="62">
        <v>57.84048124229453</v>
      </c>
      <c r="S42" s="63">
        <v>49.321353250553521</v>
      </c>
      <c r="T42" s="68" t="s">
        <v>128</v>
      </c>
      <c r="U42" s="65" t="s">
        <v>124</v>
      </c>
      <c r="V42" s="66" t="s">
        <v>128</v>
      </c>
      <c r="W42" s="73" t="s">
        <v>167</v>
      </c>
      <c r="X42" s="65" t="s">
        <v>128</v>
      </c>
      <c r="Y42" s="70"/>
      <c r="Z42" s="61"/>
      <c r="AA42" s="48" t="s">
        <v>71</v>
      </c>
      <c r="AB42" s="85"/>
      <c r="AC42" s="123">
        <v>0</v>
      </c>
      <c r="AD42" s="93">
        <v>109</v>
      </c>
      <c r="AE42" s="62">
        <v>346.06716801578398</v>
      </c>
      <c r="AF42" s="30">
        <v>2.174928146933798</v>
      </c>
      <c r="AG42" s="63">
        <v>237.06716801578398</v>
      </c>
      <c r="AH42" s="93" t="s">
        <v>71</v>
      </c>
      <c r="AI42" s="62">
        <v>286.42265951578315</v>
      </c>
      <c r="AJ42" s="30" t="s">
        <v>71</v>
      </c>
      <c r="AK42" s="63" t="s">
        <v>71</v>
      </c>
      <c r="AL42" s="121" t="s">
        <v>196</v>
      </c>
      <c r="AM42" s="62"/>
      <c r="AN42" s="62"/>
      <c r="AO42" s="30"/>
      <c r="AP42" s="63"/>
      <c r="AQ42" s="50">
        <v>-0.10000000000000013</v>
      </c>
      <c r="AR42" s="135" t="s">
        <v>222</v>
      </c>
      <c r="AS42" s="140" t="s">
        <v>222</v>
      </c>
      <c r="AT42" s="93"/>
      <c r="AU42" s="30" t="s">
        <v>71</v>
      </c>
    </row>
    <row r="43" spans="1:48" ht="59.25" customHeight="1" x14ac:dyDescent="0.25">
      <c r="A43" s="79">
        <v>1286</v>
      </c>
      <c r="B43" s="83" t="s">
        <v>83</v>
      </c>
      <c r="C43" s="31" t="s">
        <v>55</v>
      </c>
      <c r="D43" s="89"/>
      <c r="E43" s="90"/>
      <c r="F43" s="61"/>
      <c r="G43" s="62"/>
      <c r="H43" s="91"/>
      <c r="I43" s="62"/>
      <c r="J43" s="92"/>
      <c r="K43" s="62"/>
      <c r="L43" s="62">
        <v>0</v>
      </c>
      <c r="M43" s="102" t="s">
        <v>201</v>
      </c>
      <c r="N43" s="62"/>
      <c r="O43" s="62">
        <v>5</v>
      </c>
      <c r="P43" s="61">
        <v>4.4813470052083337</v>
      </c>
      <c r="Q43" s="61">
        <v>3.8136012916666671</v>
      </c>
      <c r="R43" s="62">
        <v>3.4720401315789498</v>
      </c>
      <c r="S43" s="63">
        <v>3.4720401315789498</v>
      </c>
      <c r="T43" s="68" t="s">
        <v>128</v>
      </c>
      <c r="U43" s="65" t="s">
        <v>128</v>
      </c>
      <c r="V43" s="65"/>
      <c r="W43" s="72"/>
      <c r="X43" s="65" t="s">
        <v>124</v>
      </c>
      <c r="Y43" s="65" t="s">
        <v>147</v>
      </c>
      <c r="Z43" s="61">
        <v>3.4720401315789498</v>
      </c>
      <c r="AA43" s="48">
        <v>1</v>
      </c>
      <c r="AB43" s="67" t="s">
        <v>211</v>
      </c>
      <c r="AC43" s="123">
        <v>1</v>
      </c>
      <c r="AD43" s="93">
        <v>5</v>
      </c>
      <c r="AE43" s="62">
        <v>3.4720401315789498</v>
      </c>
      <c r="AF43" s="30">
        <v>-0.30559197368421004</v>
      </c>
      <c r="AG43" s="63">
        <v>-1.5279598684210502</v>
      </c>
      <c r="AH43" s="93">
        <v>5</v>
      </c>
      <c r="AI43" s="62">
        <v>3.4720401315789498</v>
      </c>
      <c r="AJ43" s="30">
        <v>-0.30559197368421004</v>
      </c>
      <c r="AK43" s="63">
        <v>-1.5279598684210502</v>
      </c>
      <c r="AL43" s="119" t="s">
        <v>198</v>
      </c>
      <c r="AM43" s="62"/>
      <c r="AN43" s="62"/>
      <c r="AO43" s="30"/>
      <c r="AP43" s="63"/>
      <c r="AQ43" s="50">
        <v>-1</v>
      </c>
      <c r="AR43" s="135"/>
      <c r="AS43" s="140"/>
      <c r="AT43" s="93">
        <f>Z43</f>
        <v>3.4720401315789498</v>
      </c>
      <c r="AU43" s="117">
        <f>AA43</f>
        <v>1</v>
      </c>
    </row>
    <row r="44" spans="1:48" ht="30" x14ac:dyDescent="0.25">
      <c r="A44" s="79">
        <v>1289</v>
      </c>
      <c r="B44" s="83" t="s">
        <v>87</v>
      </c>
      <c r="C44" s="31" t="s">
        <v>62</v>
      </c>
      <c r="D44" s="89"/>
      <c r="E44" s="90"/>
      <c r="F44" s="61">
        <v>2.2799999999999997E-2</v>
      </c>
      <c r="G44" s="62">
        <v>4.4650000000000002E-2</v>
      </c>
      <c r="H44" s="91"/>
      <c r="I44" s="62">
        <v>2.1443383852691217E-3</v>
      </c>
      <c r="J44" s="92"/>
      <c r="K44" s="62"/>
      <c r="L44" s="62">
        <v>0</v>
      </c>
      <c r="M44" s="62"/>
      <c r="N44" s="62"/>
      <c r="O44" s="62">
        <v>0</v>
      </c>
      <c r="P44" s="61">
        <v>2.4000000000000001E-4</v>
      </c>
      <c r="Q44" s="61">
        <v>2.4000000000000001E-4</v>
      </c>
      <c r="R44" s="62">
        <v>0</v>
      </c>
      <c r="S44" s="63">
        <v>0</v>
      </c>
      <c r="T44" s="64" t="s">
        <v>124</v>
      </c>
      <c r="U44" s="65" t="s">
        <v>128</v>
      </c>
      <c r="V44" s="65"/>
      <c r="W44" s="72"/>
      <c r="X44" s="65" t="s">
        <v>124</v>
      </c>
      <c r="Y44" s="66" t="s">
        <v>34</v>
      </c>
      <c r="Z44" s="61"/>
      <c r="AA44" s="48" t="s">
        <v>71</v>
      </c>
      <c r="AB44" s="67" t="s">
        <v>176</v>
      </c>
      <c r="AC44" s="124" t="str">
        <f>AQ44</f>
        <v>objectif atteint - pas d'action possible</v>
      </c>
      <c r="AD44" s="93">
        <v>2.2799999999999997E-2</v>
      </c>
      <c r="AE44" s="62">
        <v>4.6794338385269127E-2</v>
      </c>
      <c r="AF44" s="30">
        <v>1.0523832625118041</v>
      </c>
      <c r="AG44" s="63">
        <v>2.399433838526913E-2</v>
      </c>
      <c r="AH44" s="93">
        <v>2.2799999999999997E-2</v>
      </c>
      <c r="AI44" s="62">
        <v>4.6794338385269127E-2</v>
      </c>
      <c r="AJ44" s="30">
        <v>1.0523832625118041</v>
      </c>
      <c r="AK44" s="63">
        <v>2.399433838526913E-2</v>
      </c>
      <c r="AL44" s="120" t="s">
        <v>204</v>
      </c>
      <c r="AM44" s="62"/>
      <c r="AN44" s="62"/>
      <c r="AO44" s="30"/>
      <c r="AP44" s="63"/>
      <c r="AQ44" s="116" t="s">
        <v>209</v>
      </c>
      <c r="AR44" s="133"/>
      <c r="AS44" s="137"/>
      <c r="AT44" s="93"/>
      <c r="AU44" s="30" t="s">
        <v>71</v>
      </c>
    </row>
    <row r="45" spans="1:48" x14ac:dyDescent="0.25">
      <c r="A45" s="79">
        <v>1359</v>
      </c>
      <c r="B45" s="83" t="s">
        <v>46</v>
      </c>
      <c r="C45" s="31" t="s">
        <v>70</v>
      </c>
      <c r="D45" s="89"/>
      <c r="E45" s="90"/>
      <c r="F45" s="61">
        <v>13.937469791666667</v>
      </c>
      <c r="G45" s="62">
        <v>44.51082499999999</v>
      </c>
      <c r="H45" s="91"/>
      <c r="I45" s="62">
        <v>1.9548281960049771</v>
      </c>
      <c r="J45" s="92"/>
      <c r="K45" s="62"/>
      <c r="L45" s="62"/>
      <c r="M45" s="62"/>
      <c r="N45" s="62"/>
      <c r="O45" s="62"/>
      <c r="P45" s="61"/>
      <c r="Q45" s="61"/>
      <c r="R45" s="62">
        <v>0</v>
      </c>
      <c r="S45" s="63">
        <v>0</v>
      </c>
      <c r="T45" s="64" t="s">
        <v>124</v>
      </c>
      <c r="U45" s="65" t="s">
        <v>128</v>
      </c>
      <c r="V45" s="65"/>
      <c r="W45" s="72"/>
      <c r="X45" s="69" t="s">
        <v>128</v>
      </c>
      <c r="Y45" s="70"/>
      <c r="Z45" s="61"/>
      <c r="AA45" s="48" t="s">
        <v>71</v>
      </c>
      <c r="AB45" s="85"/>
      <c r="AC45" s="123">
        <v>1</v>
      </c>
      <c r="AD45" s="93">
        <v>13.937469791666667</v>
      </c>
      <c r="AE45" s="62">
        <v>46.465653196004965</v>
      </c>
      <c r="AF45" s="30">
        <v>2.3338657511413716</v>
      </c>
      <c r="AG45" s="63">
        <v>32.5281834043383</v>
      </c>
      <c r="AH45" s="93">
        <v>13.937469791666667</v>
      </c>
      <c r="AI45" s="62">
        <v>46.465653196004965</v>
      </c>
      <c r="AJ45" s="30">
        <v>2.3338657511413716</v>
      </c>
      <c r="AK45" s="63">
        <v>32.5281834043383</v>
      </c>
      <c r="AL45" s="119" t="s">
        <v>17</v>
      </c>
      <c r="AM45" s="62">
        <v>13.937469791666667</v>
      </c>
      <c r="AN45" s="62">
        <v>44.51082499999999</v>
      </c>
      <c r="AO45" s="30">
        <v>2.1936087155943755</v>
      </c>
      <c r="AP45" s="63">
        <v>30.573355208333325</v>
      </c>
      <c r="AQ45" s="50">
        <v>-0.10000000000000013</v>
      </c>
      <c r="AR45" s="132" t="s">
        <v>222</v>
      </c>
      <c r="AS45" s="139" t="s">
        <v>222</v>
      </c>
      <c r="AT45" s="93">
        <v>44.51082499999999</v>
      </c>
      <c r="AU45" s="30">
        <v>0.95792960904350211</v>
      </c>
      <c r="AV45" s="94"/>
    </row>
    <row r="46" spans="1:48" ht="30" x14ac:dyDescent="0.25">
      <c r="A46" s="80">
        <v>1369</v>
      </c>
      <c r="B46" s="84" t="s">
        <v>9</v>
      </c>
      <c r="C46" s="26" t="s">
        <v>70</v>
      </c>
      <c r="D46" s="89"/>
      <c r="E46" s="90"/>
      <c r="F46" s="61"/>
      <c r="G46" s="62">
        <v>22.363786265806549</v>
      </c>
      <c r="H46" s="91"/>
      <c r="I46" s="62"/>
      <c r="J46" s="92"/>
      <c r="K46" s="62">
        <v>298.22254250000196</v>
      </c>
      <c r="L46" s="62">
        <v>1419</v>
      </c>
      <c r="M46" s="62">
        <v>1163.7455889115188</v>
      </c>
      <c r="N46" s="62">
        <v>1447.950469347071</v>
      </c>
      <c r="O46" s="62">
        <v>288</v>
      </c>
      <c r="P46" s="61">
        <v>391.42717719695077</v>
      </c>
      <c r="Q46" s="61">
        <v>151.07234759081911</v>
      </c>
      <c r="R46" s="62">
        <v>341.24986398791776</v>
      </c>
      <c r="S46" s="63">
        <v>224.24285305056341</v>
      </c>
      <c r="T46" s="68" t="s">
        <v>128</v>
      </c>
      <c r="U46" s="71" t="s">
        <v>124</v>
      </c>
      <c r="V46" s="71" t="s">
        <v>128</v>
      </c>
      <c r="W46" s="73" t="s">
        <v>168</v>
      </c>
      <c r="X46" s="65" t="s">
        <v>124</v>
      </c>
      <c r="Y46" s="65" t="s">
        <v>124</v>
      </c>
      <c r="Z46" s="61">
        <v>341.24986398791776</v>
      </c>
      <c r="AA46" s="48">
        <v>0.16174614719012484</v>
      </c>
      <c r="AB46" s="85"/>
      <c r="AC46" s="123">
        <v>1</v>
      </c>
      <c r="AD46" s="93">
        <v>1707</v>
      </c>
      <c r="AE46" s="62">
        <v>2109.7866621007975</v>
      </c>
      <c r="AF46" s="30">
        <v>0.23596172355055503</v>
      </c>
      <c r="AG46" s="63">
        <v>402.78666210079746</v>
      </c>
      <c r="AH46" s="93">
        <v>1707</v>
      </c>
      <c r="AI46" s="62">
        <v>1811.5641196007953</v>
      </c>
      <c r="AJ46" s="30">
        <v>6.1256074751491078E-2</v>
      </c>
      <c r="AK46" s="63">
        <v>104.56411960079527</v>
      </c>
      <c r="AL46" s="64" t="s">
        <v>163</v>
      </c>
      <c r="AM46" s="62">
        <v>151.07234759081899</v>
      </c>
      <c r="AN46" s="62">
        <v>224.24285305056344</v>
      </c>
      <c r="AO46" s="30">
        <v>0.48434082495313779</v>
      </c>
      <c r="AP46" s="63">
        <v>73.170505459744447</v>
      </c>
      <c r="AQ46" s="50">
        <v>-0.29999999999999827</v>
      </c>
      <c r="AR46" s="135"/>
      <c r="AS46" s="140"/>
      <c r="AT46" s="93">
        <v>341.24986398791782</v>
      </c>
      <c r="AU46" s="30">
        <v>0.16174614719012487</v>
      </c>
      <c r="AV46" s="94"/>
    </row>
    <row r="47" spans="1:48" ht="48.75" customHeight="1" x14ac:dyDescent="0.25">
      <c r="A47" s="79">
        <v>1382</v>
      </c>
      <c r="B47" s="83" t="s">
        <v>11</v>
      </c>
      <c r="C47" s="31" t="s">
        <v>53</v>
      </c>
      <c r="D47" s="89"/>
      <c r="E47" s="90">
        <v>136.25493842177502</v>
      </c>
      <c r="F47" s="61"/>
      <c r="G47" s="62">
        <v>119.27352675096822</v>
      </c>
      <c r="H47" s="91"/>
      <c r="I47" s="62"/>
      <c r="J47" s="92">
        <v>11757</v>
      </c>
      <c r="K47" s="62">
        <v>1394.0173216000012</v>
      </c>
      <c r="L47" s="62">
        <v>2173</v>
      </c>
      <c r="M47" s="62">
        <v>1343.7991787219075</v>
      </c>
      <c r="N47" s="62">
        <v>1138.0672583613582</v>
      </c>
      <c r="O47" s="62">
        <v>736</v>
      </c>
      <c r="P47" s="61">
        <v>1266.6720143280195</v>
      </c>
      <c r="Q47" s="61">
        <v>956.53645934468602</v>
      </c>
      <c r="R47" s="62">
        <v>790.10421878984619</v>
      </c>
      <c r="S47" s="63">
        <v>735.93654801700779</v>
      </c>
      <c r="T47" s="68" t="s">
        <v>128</v>
      </c>
      <c r="U47" s="71" t="s">
        <v>124</v>
      </c>
      <c r="V47" s="71" t="s">
        <v>128</v>
      </c>
      <c r="W47" s="73" t="s">
        <v>175</v>
      </c>
      <c r="X47" s="65" t="s">
        <v>124</v>
      </c>
      <c r="Y47" s="65" t="s">
        <v>124</v>
      </c>
      <c r="Z47" s="61">
        <v>790.10421878984619</v>
      </c>
      <c r="AA47" s="48">
        <v>0.22084031814277022</v>
      </c>
      <c r="AB47" s="85"/>
      <c r="AC47" s="123">
        <v>1</v>
      </c>
      <c r="AD47" s="93">
        <v>14666</v>
      </c>
      <c r="AE47" s="62">
        <v>3577.7172639239484</v>
      </c>
      <c r="AF47" s="30">
        <v>-0.75605364353443683</v>
      </c>
      <c r="AG47" s="63">
        <v>-11088.282736076051</v>
      </c>
      <c r="AH47" s="93">
        <v>2909</v>
      </c>
      <c r="AI47" s="62">
        <v>2183.6999423239477</v>
      </c>
      <c r="AJ47" s="30">
        <v>-0.24932968637884234</v>
      </c>
      <c r="AK47" s="63">
        <v>-725.30005767605235</v>
      </c>
      <c r="AL47" s="64" t="s">
        <v>163</v>
      </c>
      <c r="AM47" s="62">
        <v>956.53645934468625</v>
      </c>
      <c r="AN47" s="62">
        <v>735.93654801700791</v>
      </c>
      <c r="AO47" s="30">
        <v>-0.23062363088471211</v>
      </c>
      <c r="AP47" s="63">
        <v>-220.59991132767834</v>
      </c>
      <c r="AQ47" s="50">
        <v>-0.29999999999999888</v>
      </c>
      <c r="AR47" s="135"/>
      <c r="AS47" s="140"/>
      <c r="AT47" s="93">
        <v>790.1042187898463</v>
      </c>
      <c r="AU47" s="30">
        <v>0.22084031814277025</v>
      </c>
      <c r="AV47" s="94"/>
    </row>
    <row r="48" spans="1:48" x14ac:dyDescent="0.25">
      <c r="A48" s="80">
        <v>1383</v>
      </c>
      <c r="B48" s="84" t="s">
        <v>30</v>
      </c>
      <c r="C48" s="26" t="s">
        <v>70</v>
      </c>
      <c r="D48" s="89"/>
      <c r="E48" s="90">
        <v>686.13143405659889</v>
      </c>
      <c r="F48" s="61"/>
      <c r="G48" s="62">
        <v>2554.4413645832351</v>
      </c>
      <c r="H48" s="91"/>
      <c r="I48" s="62">
        <v>5.6929613627032222E-2</v>
      </c>
      <c r="J48" s="92">
        <v>117568</v>
      </c>
      <c r="K48" s="62">
        <v>32774.073399439076</v>
      </c>
      <c r="L48" s="62">
        <v>28648</v>
      </c>
      <c r="M48" s="62">
        <v>27878.532443830874</v>
      </c>
      <c r="N48" s="62">
        <v>33120.505434220722</v>
      </c>
      <c r="O48" s="62">
        <v>34674</v>
      </c>
      <c r="P48" s="61">
        <v>23413.313238446688</v>
      </c>
      <c r="Q48" s="61">
        <v>23293.370754046693</v>
      </c>
      <c r="R48" s="62">
        <v>8486.4836449307822</v>
      </c>
      <c r="S48" s="63">
        <v>8346.483644930775</v>
      </c>
      <c r="T48" s="68" t="s">
        <v>128</v>
      </c>
      <c r="U48" s="71" t="s">
        <v>124</v>
      </c>
      <c r="V48" s="71" t="s">
        <v>124</v>
      </c>
      <c r="W48" s="73"/>
      <c r="X48" s="65" t="s">
        <v>124</v>
      </c>
      <c r="Y48" s="65" t="s">
        <v>124</v>
      </c>
      <c r="Z48" s="61"/>
      <c r="AA48" s="48" t="s">
        <v>71</v>
      </c>
      <c r="AB48" s="85"/>
      <c r="AC48" s="123">
        <v>2</v>
      </c>
      <c r="AD48" s="93">
        <v>180890</v>
      </c>
      <c r="AE48" s="62">
        <v>77621.692206844033</v>
      </c>
      <c r="AF48" s="30">
        <v>-0.57089008675524333</v>
      </c>
      <c r="AG48" s="63">
        <v>-103268.30779315597</v>
      </c>
      <c r="AH48" s="93">
        <v>63322</v>
      </c>
      <c r="AI48" s="62">
        <v>44847.618807404964</v>
      </c>
      <c r="AJ48" s="30">
        <v>-0.29175296409770751</v>
      </c>
      <c r="AK48" s="63">
        <v>-18474.381192595036</v>
      </c>
      <c r="AL48" s="119" t="s">
        <v>31</v>
      </c>
      <c r="AM48" s="62">
        <v>51171.903197877567</v>
      </c>
      <c r="AN48" s="62">
        <v>41466.989079151499</v>
      </c>
      <c r="AO48" s="30">
        <v>-0.1896531790345565</v>
      </c>
      <c r="AP48" s="63">
        <v>-9704.9141187260684</v>
      </c>
      <c r="AQ48" s="50">
        <v>-0.29999999999999827</v>
      </c>
      <c r="AR48" s="132"/>
      <c r="AS48" s="139"/>
      <c r="AT48" s="93">
        <v>41606.989079151506</v>
      </c>
      <c r="AU48" s="30">
        <v>0.5360227005651772</v>
      </c>
      <c r="AV48" s="94"/>
    </row>
    <row r="49" spans="1:48" ht="48.75" customHeight="1" x14ac:dyDescent="0.25">
      <c r="A49" s="78">
        <v>1386</v>
      </c>
      <c r="B49" s="82" t="s">
        <v>12</v>
      </c>
      <c r="C49" s="28" t="s">
        <v>53</v>
      </c>
      <c r="D49" s="89"/>
      <c r="E49" s="90">
        <v>82.888361161199697</v>
      </c>
      <c r="F49" s="61"/>
      <c r="G49" s="62">
        <v>94.424875344516494</v>
      </c>
      <c r="H49" s="91"/>
      <c r="I49" s="62"/>
      <c r="J49" s="92"/>
      <c r="K49" s="62">
        <v>298.22254250000196</v>
      </c>
      <c r="L49" s="62">
        <v>1831</v>
      </c>
      <c r="M49" s="62">
        <v>1505.0236044716723</v>
      </c>
      <c r="N49" s="62">
        <v>2202.9807955446377</v>
      </c>
      <c r="O49" s="62">
        <v>1648</v>
      </c>
      <c r="P49" s="61">
        <v>1037.1935268244449</v>
      </c>
      <c r="Q49" s="61">
        <v>996.08059666597512</v>
      </c>
      <c r="R49" s="62">
        <v>876.95101795635435</v>
      </c>
      <c r="S49" s="63">
        <v>695.25615734383064</v>
      </c>
      <c r="T49" s="68" t="s">
        <v>128</v>
      </c>
      <c r="U49" s="71" t="s">
        <v>124</v>
      </c>
      <c r="V49" s="71" t="s">
        <v>128</v>
      </c>
      <c r="W49" s="73" t="s">
        <v>175</v>
      </c>
      <c r="X49" s="65" t="s">
        <v>124</v>
      </c>
      <c r="Y49" s="65" t="s">
        <v>124</v>
      </c>
      <c r="Z49" s="61">
        <v>876.95101795635435</v>
      </c>
      <c r="AA49" s="48">
        <v>0.24664857578917709</v>
      </c>
      <c r="AB49" s="85"/>
      <c r="AC49" s="123">
        <v>1</v>
      </c>
      <c r="AD49" s="93">
        <v>3479</v>
      </c>
      <c r="AE49" s="62">
        <v>3555.4675925067104</v>
      </c>
      <c r="AF49" s="30">
        <v>2.1979762146223165E-2</v>
      </c>
      <c r="AG49" s="63">
        <v>76.467592506710389</v>
      </c>
      <c r="AH49" s="93">
        <v>3479</v>
      </c>
      <c r="AI49" s="62">
        <v>3257.2450500067084</v>
      </c>
      <c r="AJ49" s="30">
        <v>-6.3741003159899848E-2</v>
      </c>
      <c r="AK49" s="63">
        <v>-221.75494999329158</v>
      </c>
      <c r="AL49" s="64" t="s">
        <v>163</v>
      </c>
      <c r="AM49" s="62">
        <v>996.08059666597512</v>
      </c>
      <c r="AN49" s="62">
        <v>695.25615734383075</v>
      </c>
      <c r="AO49" s="30">
        <v>-0.30200813099767931</v>
      </c>
      <c r="AP49" s="63">
        <v>-300.82443932214437</v>
      </c>
      <c r="AQ49" s="50">
        <v>-0.29999999999999888</v>
      </c>
      <c r="AR49" s="135"/>
      <c r="AS49" s="140"/>
      <c r="AT49" s="93">
        <v>876.95101795635446</v>
      </c>
      <c r="AU49" s="30">
        <v>0.24664857578917712</v>
      </c>
      <c r="AV49" s="94"/>
    </row>
    <row r="50" spans="1:48" ht="48.75" customHeight="1" x14ac:dyDescent="0.25">
      <c r="A50" s="78">
        <v>1387</v>
      </c>
      <c r="B50" s="82" t="s">
        <v>13</v>
      </c>
      <c r="C50" s="28" t="s">
        <v>62</v>
      </c>
      <c r="D50" s="89"/>
      <c r="E50" s="90">
        <v>2.7994294662618611</v>
      </c>
      <c r="F50" s="61"/>
      <c r="G50" s="62">
        <v>1.9878921125161439</v>
      </c>
      <c r="H50" s="91"/>
      <c r="I50" s="62"/>
      <c r="J50" s="92"/>
      <c r="K50" s="62">
        <v>11.928901699999894</v>
      </c>
      <c r="L50" s="62">
        <v>1</v>
      </c>
      <c r="M50" s="62">
        <v>44.861955250187634</v>
      </c>
      <c r="N50" s="62">
        <v>114.03273276722322</v>
      </c>
      <c r="O50" s="62">
        <v>36</v>
      </c>
      <c r="P50" s="61">
        <v>33.794772162280736</v>
      </c>
      <c r="Q50" s="61">
        <v>18.649491082833723</v>
      </c>
      <c r="R50" s="62">
        <v>54.913068605929141</v>
      </c>
      <c r="S50" s="63">
        <v>19.843069768673931</v>
      </c>
      <c r="T50" s="68" t="s">
        <v>128</v>
      </c>
      <c r="U50" s="71" t="s">
        <v>124</v>
      </c>
      <c r="V50" s="71" t="s">
        <v>128</v>
      </c>
      <c r="W50" s="73" t="s">
        <v>175</v>
      </c>
      <c r="X50" s="65" t="s">
        <v>124</v>
      </c>
      <c r="Y50" s="65" t="s">
        <v>124</v>
      </c>
      <c r="Z50" s="61">
        <v>54.913068605929141</v>
      </c>
      <c r="AA50" s="48">
        <v>0.2957689851162475</v>
      </c>
      <c r="AB50" s="85"/>
      <c r="AC50" s="123">
        <v>1</v>
      </c>
      <c r="AD50" s="93">
        <v>37</v>
      </c>
      <c r="AE50" s="62">
        <v>185.66202465193027</v>
      </c>
      <c r="AF50" s="30">
        <v>4.0178925581602778</v>
      </c>
      <c r="AG50" s="63">
        <v>148.66202465193027</v>
      </c>
      <c r="AH50" s="93">
        <v>37</v>
      </c>
      <c r="AI50" s="62">
        <v>173.73312295193037</v>
      </c>
      <c r="AJ50" s="30">
        <v>3.6954898095116318</v>
      </c>
      <c r="AK50" s="63">
        <v>136.73312295193037</v>
      </c>
      <c r="AL50" s="64" t="s">
        <v>163</v>
      </c>
      <c r="AM50" s="62">
        <v>18.649491082833723</v>
      </c>
      <c r="AN50" s="62">
        <v>19.843069768673931</v>
      </c>
      <c r="AO50" s="30">
        <v>6.4000603584237231E-2</v>
      </c>
      <c r="AP50" s="63">
        <v>1.1935786858402082</v>
      </c>
      <c r="AQ50" s="50">
        <v>-1</v>
      </c>
      <c r="AR50" s="135"/>
      <c r="AS50" s="140"/>
      <c r="AT50" s="93">
        <v>54.913068605929141</v>
      </c>
      <c r="AU50" s="30">
        <v>0.2957689851162475</v>
      </c>
      <c r="AV50" s="94"/>
    </row>
    <row r="51" spans="1:48" ht="30" x14ac:dyDescent="0.25">
      <c r="A51" s="78">
        <v>1388</v>
      </c>
      <c r="B51" s="82" t="s">
        <v>14</v>
      </c>
      <c r="C51" s="28" t="s">
        <v>62</v>
      </c>
      <c r="D51" s="89"/>
      <c r="E51" s="90">
        <v>3.9471963668256764</v>
      </c>
      <c r="F51" s="61"/>
      <c r="G51" s="62">
        <v>8.9455145063226063</v>
      </c>
      <c r="H51" s="91"/>
      <c r="I51" s="62"/>
      <c r="J51" s="92"/>
      <c r="K51" s="62">
        <v>18.756040771725779</v>
      </c>
      <c r="L51" s="62">
        <v>59</v>
      </c>
      <c r="M51" s="102" t="s">
        <v>201</v>
      </c>
      <c r="N51" s="62"/>
      <c r="O51" s="62">
        <v>401</v>
      </c>
      <c r="P51" s="61">
        <v>391.35785369651023</v>
      </c>
      <c r="Q51" s="61">
        <v>16.853251436376837</v>
      </c>
      <c r="R51" s="62">
        <v>121.82471627232219</v>
      </c>
      <c r="S51" s="63">
        <v>14.881152165427693</v>
      </c>
      <c r="T51" s="68" t="s">
        <v>128</v>
      </c>
      <c r="U51" s="65" t="s">
        <v>128</v>
      </c>
      <c r="V51" s="65"/>
      <c r="W51" s="72"/>
      <c r="X51" s="65" t="s">
        <v>124</v>
      </c>
      <c r="Y51" s="65" t="s">
        <v>124</v>
      </c>
      <c r="Z51" s="61">
        <v>121.82471627232219</v>
      </c>
      <c r="AA51" s="48">
        <v>0.79378356354109658</v>
      </c>
      <c r="AB51" s="85"/>
      <c r="AC51" s="123">
        <v>1</v>
      </c>
      <c r="AD51" s="93">
        <v>460</v>
      </c>
      <c r="AE51" s="62">
        <v>153.47346791719625</v>
      </c>
      <c r="AF51" s="30">
        <v>-0.66636202626696472</v>
      </c>
      <c r="AG51" s="63">
        <v>-306.52653208280378</v>
      </c>
      <c r="AH51" s="93">
        <v>460</v>
      </c>
      <c r="AI51" s="62">
        <v>134.71742714547048</v>
      </c>
      <c r="AJ51" s="30">
        <v>-0.70713602794462938</v>
      </c>
      <c r="AK51" s="63">
        <v>-325.28257285452952</v>
      </c>
      <c r="AL51" s="119" t="s">
        <v>15</v>
      </c>
      <c r="AM51" s="62">
        <v>16.853251436376837</v>
      </c>
      <c r="AN51" s="62">
        <v>14.881152165427695</v>
      </c>
      <c r="AO51" s="30">
        <v>-0.11701595258304116</v>
      </c>
      <c r="AP51" s="63">
        <v>-1.9720992709491423</v>
      </c>
      <c r="AQ51" s="50">
        <v>-1</v>
      </c>
      <c r="AR51" s="135"/>
      <c r="AS51" s="140"/>
      <c r="AT51" s="93">
        <v>121.82471627232219</v>
      </c>
      <c r="AU51" s="30">
        <v>0.79378356354109658</v>
      </c>
      <c r="AV51" s="94"/>
    </row>
    <row r="52" spans="1:48" x14ac:dyDescent="0.25">
      <c r="A52" s="80">
        <v>1389</v>
      </c>
      <c r="B52" s="84" t="s">
        <v>33</v>
      </c>
      <c r="C52" s="26" t="s">
        <v>70</v>
      </c>
      <c r="D52" s="89"/>
      <c r="E52" s="90">
        <v>117.42517831170012</v>
      </c>
      <c r="F52" s="61"/>
      <c r="G52" s="62">
        <v>168.97082956387206</v>
      </c>
      <c r="H52" s="91"/>
      <c r="I52" s="62"/>
      <c r="J52" s="92">
        <v>1959.5</v>
      </c>
      <c r="K52" s="62">
        <v>1157.2076483099961</v>
      </c>
      <c r="L52" s="62">
        <v>3318</v>
      </c>
      <c r="M52" s="62">
        <v>2410.4717493918511</v>
      </c>
      <c r="N52" s="62">
        <v>2579.2739170557038</v>
      </c>
      <c r="O52" s="62">
        <v>892</v>
      </c>
      <c r="P52" s="61">
        <v>678.95479796295751</v>
      </c>
      <c r="Q52" s="61">
        <v>592.96133771752432</v>
      </c>
      <c r="R52" s="62">
        <v>705.97426399228721</v>
      </c>
      <c r="S52" s="63">
        <v>631.19931433887791</v>
      </c>
      <c r="T52" s="68" t="s">
        <v>128</v>
      </c>
      <c r="U52" s="71" t="s">
        <v>124</v>
      </c>
      <c r="V52" s="71" t="s">
        <v>124</v>
      </c>
      <c r="W52" s="73"/>
      <c r="X52" s="65" t="s">
        <v>124</v>
      </c>
      <c r="Y52" s="65" t="s">
        <v>124</v>
      </c>
      <c r="Z52" s="61"/>
      <c r="AA52" s="48" t="s">
        <v>71</v>
      </c>
      <c r="AB52" s="85"/>
      <c r="AC52" s="123">
        <v>2</v>
      </c>
      <c r="AD52" s="93">
        <v>6169.5</v>
      </c>
      <c r="AE52" s="62">
        <v>4728.8518372335593</v>
      </c>
      <c r="AF52" s="30">
        <v>-0.23351133199877472</v>
      </c>
      <c r="AG52" s="63">
        <v>-1440.6481627664407</v>
      </c>
      <c r="AH52" s="93">
        <v>4210</v>
      </c>
      <c r="AI52" s="62">
        <v>3571.644188923563</v>
      </c>
      <c r="AJ52" s="30">
        <v>-0.1516284586879898</v>
      </c>
      <c r="AK52" s="63">
        <v>-638.35581107643702</v>
      </c>
      <c r="AL52" s="119" t="s">
        <v>31</v>
      </c>
      <c r="AM52" s="62">
        <v>3003.4330871093753</v>
      </c>
      <c r="AN52" s="62">
        <v>3210.4732313945819</v>
      </c>
      <c r="AO52" s="30">
        <v>6.8934495385902017E-2</v>
      </c>
      <c r="AP52" s="63">
        <v>207.04014428520668</v>
      </c>
      <c r="AQ52" s="50">
        <v>-0.29999999999999827</v>
      </c>
      <c r="AR52" s="132"/>
      <c r="AS52" s="139"/>
      <c r="AT52" s="93">
        <v>3285.2481810479912</v>
      </c>
      <c r="AU52" s="30">
        <v>0.69472427856185592</v>
      </c>
      <c r="AV52" s="94"/>
    </row>
    <row r="53" spans="1:48" x14ac:dyDescent="0.25">
      <c r="A53" s="80">
        <v>1392</v>
      </c>
      <c r="B53" s="84" t="s">
        <v>32</v>
      </c>
      <c r="C53" s="26" t="s">
        <v>70</v>
      </c>
      <c r="D53" s="89"/>
      <c r="E53" s="90">
        <v>1715.328585141496</v>
      </c>
      <c r="F53" s="61"/>
      <c r="G53" s="62">
        <v>820.00549641291116</v>
      </c>
      <c r="H53" s="91"/>
      <c r="I53" s="62">
        <v>2.8684245018621732</v>
      </c>
      <c r="J53" s="92">
        <v>23949</v>
      </c>
      <c r="K53" s="62">
        <v>7888.8267024667293</v>
      </c>
      <c r="L53" s="62">
        <v>9218</v>
      </c>
      <c r="M53" s="62">
        <v>6625.436927252942</v>
      </c>
      <c r="N53" s="62">
        <v>6037.7472243732464</v>
      </c>
      <c r="O53" s="62">
        <v>8994</v>
      </c>
      <c r="P53" s="61">
        <v>8962.2080293651561</v>
      </c>
      <c r="Q53" s="61">
        <v>8856.9317955448005</v>
      </c>
      <c r="R53" s="62">
        <v>8228.1688817135655</v>
      </c>
      <c r="S53" s="63">
        <v>8206.8807248385619</v>
      </c>
      <c r="T53" s="68" t="s">
        <v>128</v>
      </c>
      <c r="U53" s="71" t="s">
        <v>124</v>
      </c>
      <c r="V53" s="71" t="s">
        <v>124</v>
      </c>
      <c r="W53" s="73"/>
      <c r="X53" s="65" t="s">
        <v>124</v>
      </c>
      <c r="Y53" s="65" t="s">
        <v>124</v>
      </c>
      <c r="Z53" s="61"/>
      <c r="AA53" s="48" t="s">
        <v>71</v>
      </c>
      <c r="AB53" s="85"/>
      <c r="AC53" s="123">
        <v>2</v>
      </c>
      <c r="AD53" s="93">
        <v>42161</v>
      </c>
      <c r="AE53" s="62">
        <v>24692.945314609809</v>
      </c>
      <c r="AF53" s="30">
        <v>-0.41431784552999668</v>
      </c>
      <c r="AG53" s="63">
        <v>-17468.054685390191</v>
      </c>
      <c r="AH53" s="93">
        <v>18212</v>
      </c>
      <c r="AI53" s="62">
        <v>16804.11861214308</v>
      </c>
      <c r="AJ53" s="30">
        <v>-7.7305149783489999E-2</v>
      </c>
      <c r="AK53" s="63">
        <v>-1407.8813878569199</v>
      </c>
      <c r="AL53" s="119" t="s">
        <v>31</v>
      </c>
      <c r="AM53" s="62">
        <v>15482.368722797743</v>
      </c>
      <c r="AN53" s="62">
        <v>14244.627949211808</v>
      </c>
      <c r="AO53" s="30">
        <v>-7.9945181241121363E-2</v>
      </c>
      <c r="AP53" s="63">
        <v>-1237.7407735859342</v>
      </c>
      <c r="AQ53" s="50">
        <v>-0.29999999999999827</v>
      </c>
      <c r="AR53" s="132"/>
      <c r="AS53" s="139"/>
      <c r="AT53" s="93">
        <v>14265.916106086812</v>
      </c>
      <c r="AU53" s="30">
        <v>0.57773246262551958</v>
      </c>
      <c r="AV53" s="94"/>
    </row>
    <row r="54" spans="1:48" ht="48.75" customHeight="1" x14ac:dyDescent="0.25">
      <c r="A54" s="79">
        <v>1458</v>
      </c>
      <c r="B54" s="83" t="s">
        <v>84</v>
      </c>
      <c r="C54" s="31" t="s">
        <v>62</v>
      </c>
      <c r="D54" s="89"/>
      <c r="E54" s="90"/>
      <c r="F54" s="61"/>
      <c r="G54" s="62"/>
      <c r="H54" s="91"/>
      <c r="I54" s="62"/>
      <c r="J54" s="92">
        <v>10</v>
      </c>
      <c r="K54" s="62">
        <v>16.318081139300062</v>
      </c>
      <c r="L54" s="62">
        <v>4</v>
      </c>
      <c r="M54" s="62">
        <v>2.3416589839967958</v>
      </c>
      <c r="N54" s="62">
        <v>4.8322879324932062</v>
      </c>
      <c r="O54" s="62">
        <v>1</v>
      </c>
      <c r="P54" s="61">
        <v>1.2720395403833331</v>
      </c>
      <c r="Q54" s="61">
        <v>0.92952575691666661</v>
      </c>
      <c r="R54" s="62">
        <v>0.36477429239158321</v>
      </c>
      <c r="S54" s="63">
        <v>0.14294762235750003</v>
      </c>
      <c r="T54" s="68" t="s">
        <v>128</v>
      </c>
      <c r="U54" s="71" t="s">
        <v>124</v>
      </c>
      <c r="V54" s="71" t="s">
        <v>128</v>
      </c>
      <c r="W54" s="73" t="s">
        <v>175</v>
      </c>
      <c r="X54" s="65" t="s">
        <v>124</v>
      </c>
      <c r="Y54" s="65" t="s">
        <v>34</v>
      </c>
      <c r="Z54" s="61">
        <v>0.36477429239158321</v>
      </c>
      <c r="AA54" s="48">
        <v>1.6954304520173644E-2</v>
      </c>
      <c r="AB54" s="67" t="s">
        <v>173</v>
      </c>
      <c r="AC54" s="123">
        <v>1</v>
      </c>
      <c r="AD54" s="93">
        <v>15</v>
      </c>
      <c r="AE54" s="62">
        <v>21.515143364184851</v>
      </c>
      <c r="AF54" s="30">
        <v>0.43434289094565676</v>
      </c>
      <c r="AG54" s="63">
        <v>6.5151433641848513</v>
      </c>
      <c r="AH54" s="93">
        <v>5</v>
      </c>
      <c r="AI54" s="62">
        <v>5.1970622248847897</v>
      </c>
      <c r="AJ54" s="30">
        <v>3.941244497695795E-2</v>
      </c>
      <c r="AK54" s="63">
        <v>0.19706222488478975</v>
      </c>
      <c r="AL54" s="64" t="s">
        <v>163</v>
      </c>
      <c r="AM54" s="62"/>
      <c r="AN54" s="62"/>
      <c r="AO54" s="30"/>
      <c r="AP54" s="63"/>
      <c r="AQ54" s="50">
        <v>-0.29999999999999888</v>
      </c>
      <c r="AR54" s="135"/>
      <c r="AS54" s="140"/>
      <c r="AT54" s="93">
        <f>Z54</f>
        <v>0.36477429239158321</v>
      </c>
      <c r="AU54" s="117">
        <f>AA54</f>
        <v>1.6954304520173644E-2</v>
      </c>
    </row>
    <row r="55" spans="1:48" ht="45" x14ac:dyDescent="0.25">
      <c r="A55" s="79">
        <v>1464</v>
      </c>
      <c r="B55" s="83" t="s">
        <v>68</v>
      </c>
      <c r="C55" s="31" t="s">
        <v>53</v>
      </c>
      <c r="D55" s="89"/>
      <c r="E55" s="90"/>
      <c r="F55" s="61"/>
      <c r="G55" s="62"/>
      <c r="H55" s="91"/>
      <c r="I55" s="62"/>
      <c r="J55" s="92">
        <v>11</v>
      </c>
      <c r="K55" s="62"/>
      <c r="L55" s="62">
        <v>0</v>
      </c>
      <c r="M55" s="102" t="s">
        <v>201</v>
      </c>
      <c r="N55" s="62"/>
      <c r="O55" s="62">
        <v>0</v>
      </c>
      <c r="P55" s="61">
        <v>1.1999999999999999E-3</v>
      </c>
      <c r="Q55" s="61">
        <v>1.1999999999999999E-3</v>
      </c>
      <c r="R55" s="62">
        <v>0</v>
      </c>
      <c r="S55" s="63">
        <v>0</v>
      </c>
      <c r="T55" s="68" t="s">
        <v>128</v>
      </c>
      <c r="U55" s="65" t="s">
        <v>128</v>
      </c>
      <c r="V55" s="65"/>
      <c r="W55" s="72"/>
      <c r="X55" s="65" t="s">
        <v>124</v>
      </c>
      <c r="Y55" s="66" t="s">
        <v>34</v>
      </c>
      <c r="Z55" s="61">
        <v>0</v>
      </c>
      <c r="AA55" s="48" t="e">
        <v>#DIV/0!</v>
      </c>
      <c r="AB55" s="67" t="s">
        <v>202</v>
      </c>
      <c r="AC55" s="124" t="str">
        <f>AQ55</f>
        <v>objectif atteint - pas d'action possible</v>
      </c>
      <c r="AD55" s="93">
        <v>11</v>
      </c>
      <c r="AE55" s="62">
        <v>0</v>
      </c>
      <c r="AF55" s="30">
        <v>-1</v>
      </c>
      <c r="AG55" s="63">
        <v>-11</v>
      </c>
      <c r="AH55" s="93">
        <v>0</v>
      </c>
      <c r="AI55" s="62">
        <v>0</v>
      </c>
      <c r="AJ55" s="30" t="s">
        <v>71</v>
      </c>
      <c r="AK55" s="63">
        <v>0</v>
      </c>
      <c r="AL55" s="120" t="s">
        <v>204</v>
      </c>
      <c r="AM55" s="62"/>
      <c r="AN55" s="62"/>
      <c r="AO55" s="30"/>
      <c r="AP55" s="63"/>
      <c r="AQ55" s="116" t="s">
        <v>209</v>
      </c>
      <c r="AR55" s="133"/>
      <c r="AS55" s="137"/>
      <c r="AT55" s="93"/>
      <c r="AU55" s="30" t="s">
        <v>71</v>
      </c>
    </row>
    <row r="56" spans="1:48" x14ac:dyDescent="0.25">
      <c r="A56" s="79">
        <v>1474</v>
      </c>
      <c r="B56" s="83" t="s">
        <v>23</v>
      </c>
      <c r="C56" s="31" t="s">
        <v>70</v>
      </c>
      <c r="D56" s="89"/>
      <c r="E56" s="90"/>
      <c r="F56" s="61">
        <v>0.81270599999999993</v>
      </c>
      <c r="G56" s="62">
        <v>0.61702499999999993</v>
      </c>
      <c r="H56" s="91"/>
      <c r="I56" s="62">
        <v>3.1067938581066872E-2</v>
      </c>
      <c r="J56" s="92"/>
      <c r="K56" s="62"/>
      <c r="L56" s="62"/>
      <c r="M56" s="62"/>
      <c r="N56" s="62"/>
      <c r="O56" s="62"/>
      <c r="P56" s="61"/>
      <c r="Q56" s="61"/>
      <c r="R56" s="62">
        <v>0</v>
      </c>
      <c r="S56" s="63">
        <v>0</v>
      </c>
      <c r="T56" s="64" t="s">
        <v>124</v>
      </c>
      <c r="U56" s="65" t="s">
        <v>128</v>
      </c>
      <c r="V56" s="65"/>
      <c r="W56" s="72"/>
      <c r="X56" s="69" t="s">
        <v>128</v>
      </c>
      <c r="Y56" s="70"/>
      <c r="Z56" s="61"/>
      <c r="AA56" s="48" t="s">
        <v>71</v>
      </c>
      <c r="AB56" s="85"/>
      <c r="AC56" s="123">
        <v>1</v>
      </c>
      <c r="AD56" s="93">
        <v>0.81270599999999993</v>
      </c>
      <c r="AE56" s="62">
        <v>0.64809293858106676</v>
      </c>
      <c r="AF56" s="30">
        <v>-0.2025493369298777</v>
      </c>
      <c r="AG56" s="63">
        <v>-0.16461306141893317</v>
      </c>
      <c r="AH56" s="93">
        <v>0.81270599999999993</v>
      </c>
      <c r="AI56" s="62">
        <v>0.64809293858106676</v>
      </c>
      <c r="AJ56" s="30">
        <v>-0.2025493369298777</v>
      </c>
      <c r="AK56" s="63">
        <v>-0.16461306141893317</v>
      </c>
      <c r="AL56" s="119" t="s">
        <v>17</v>
      </c>
      <c r="AM56" s="62">
        <v>0.81270599999999993</v>
      </c>
      <c r="AN56" s="62">
        <v>0.61702499999999993</v>
      </c>
      <c r="AO56" s="30">
        <v>-0.24077710758872214</v>
      </c>
      <c r="AP56" s="63">
        <v>-0.19568099999999999</v>
      </c>
      <c r="AQ56" s="50">
        <v>-0.10000000000000013</v>
      </c>
      <c r="AR56" s="134" t="s">
        <v>222</v>
      </c>
      <c r="AS56" s="138" t="s">
        <v>222</v>
      </c>
      <c r="AT56" s="93">
        <v>0.61702499999999993</v>
      </c>
      <c r="AU56" s="30">
        <v>0.95206252570952721</v>
      </c>
    </row>
    <row r="57" spans="1:48" ht="30" x14ac:dyDescent="0.25">
      <c r="A57" s="79">
        <v>1506</v>
      </c>
      <c r="B57" s="83" t="s">
        <v>40</v>
      </c>
      <c r="C57" s="31" t="s">
        <v>70</v>
      </c>
      <c r="D57" s="89"/>
      <c r="E57" s="90"/>
      <c r="F57" s="61">
        <v>997.33895235833324</v>
      </c>
      <c r="G57" s="62">
        <v>1306.1796999999999</v>
      </c>
      <c r="H57" s="91"/>
      <c r="I57" s="62">
        <v>62.433993380078533</v>
      </c>
      <c r="J57" s="92">
        <v>483.5</v>
      </c>
      <c r="K57" s="62">
        <v>55.382228277999971</v>
      </c>
      <c r="L57" s="62">
        <v>105</v>
      </c>
      <c r="M57" s="62">
        <v>57.854706830985968</v>
      </c>
      <c r="N57" s="62">
        <v>59.004913036283519</v>
      </c>
      <c r="O57" s="62">
        <v>0</v>
      </c>
      <c r="P57" s="61">
        <v>0</v>
      </c>
      <c r="Q57" s="61">
        <v>0</v>
      </c>
      <c r="R57" s="62">
        <v>0</v>
      </c>
      <c r="S57" s="63">
        <v>0</v>
      </c>
      <c r="T57" s="64" t="s">
        <v>124</v>
      </c>
      <c r="U57" s="71" t="s">
        <v>124</v>
      </c>
      <c r="V57" s="71" t="s">
        <v>128</v>
      </c>
      <c r="W57" s="73" t="s">
        <v>167</v>
      </c>
      <c r="X57" s="65" t="s">
        <v>124</v>
      </c>
      <c r="Y57" s="66" t="s">
        <v>34</v>
      </c>
      <c r="Z57" s="61"/>
      <c r="AA57" s="48" t="s">
        <v>71</v>
      </c>
      <c r="AB57" s="67" t="s">
        <v>176</v>
      </c>
      <c r="AC57" s="123">
        <v>1</v>
      </c>
      <c r="AD57" s="93">
        <v>1585.8389523583332</v>
      </c>
      <c r="AE57" s="62">
        <v>1483.0008346943621</v>
      </c>
      <c r="AF57" s="30">
        <v>-6.4847768754222185E-2</v>
      </c>
      <c r="AG57" s="63">
        <v>-102.83811766397116</v>
      </c>
      <c r="AH57" s="93">
        <v>1102.3389523583332</v>
      </c>
      <c r="AI57" s="62">
        <v>1427.6186064163621</v>
      </c>
      <c r="AJ57" s="30">
        <v>0.29508133896759137</v>
      </c>
      <c r="AK57" s="63">
        <v>325.27965405802888</v>
      </c>
      <c r="AL57" s="64" t="s">
        <v>36</v>
      </c>
      <c r="AM57" s="62">
        <v>997.33895235833324</v>
      </c>
      <c r="AN57" s="62">
        <v>1306.1796999999999</v>
      </c>
      <c r="AO57" s="30">
        <v>0.30966478037519135</v>
      </c>
      <c r="AP57" s="63">
        <v>308.84074764166667</v>
      </c>
      <c r="AQ57" s="50">
        <v>-0.10000000000000013</v>
      </c>
      <c r="AR57" s="132"/>
      <c r="AS57" s="139"/>
      <c r="AT57" s="93">
        <v>1306.1796999999999</v>
      </c>
      <c r="AU57" s="30">
        <v>0.88076801404443983</v>
      </c>
    </row>
    <row r="58" spans="1:48" ht="59.25" customHeight="1" x14ac:dyDescent="0.25">
      <c r="A58" s="79">
        <v>1517</v>
      </c>
      <c r="B58" s="83" t="s">
        <v>85</v>
      </c>
      <c r="C58" s="31" t="s">
        <v>53</v>
      </c>
      <c r="D58" s="89"/>
      <c r="E58" s="90"/>
      <c r="F58" s="61"/>
      <c r="G58" s="62"/>
      <c r="H58" s="91"/>
      <c r="I58" s="62"/>
      <c r="J58" s="92">
        <v>35.5</v>
      </c>
      <c r="K58" s="62">
        <v>4.5692467998000019</v>
      </c>
      <c r="L58" s="62">
        <v>34</v>
      </c>
      <c r="M58" s="62">
        <v>4.0074539766085486</v>
      </c>
      <c r="N58" s="62">
        <v>13.803926721554749</v>
      </c>
      <c r="O58" s="62">
        <v>14</v>
      </c>
      <c r="P58" s="61">
        <v>8.2562465454249985</v>
      </c>
      <c r="Q58" s="61">
        <v>2.5357794864583334</v>
      </c>
      <c r="R58" s="62">
        <v>13.905613115727837</v>
      </c>
      <c r="S58" s="63">
        <v>13.081167276115833</v>
      </c>
      <c r="T58" s="68" t="s">
        <v>128</v>
      </c>
      <c r="U58" s="71" t="s">
        <v>124</v>
      </c>
      <c r="V58" s="71" t="s">
        <v>128</v>
      </c>
      <c r="W58" s="73" t="s">
        <v>175</v>
      </c>
      <c r="X58" s="65" t="s">
        <v>124</v>
      </c>
      <c r="Y58" s="66" t="s">
        <v>128</v>
      </c>
      <c r="Z58" s="61">
        <v>13.905613115727837</v>
      </c>
      <c r="AA58" s="48">
        <v>0.43079726856128969</v>
      </c>
      <c r="AB58" s="67" t="s">
        <v>171</v>
      </c>
      <c r="AC58" s="123">
        <v>0</v>
      </c>
      <c r="AD58" s="93">
        <v>83.5</v>
      </c>
      <c r="AE58" s="62">
        <v>32.27878663708259</v>
      </c>
      <c r="AF58" s="30">
        <v>-0.61342770494511867</v>
      </c>
      <c r="AG58" s="63">
        <v>-51.22121336291741</v>
      </c>
      <c r="AH58" s="93">
        <v>48</v>
      </c>
      <c r="AI58" s="62">
        <v>27.709539837282584</v>
      </c>
      <c r="AJ58" s="30">
        <v>-0.42271792005661285</v>
      </c>
      <c r="AK58" s="63">
        <v>-20.290460162717416</v>
      </c>
      <c r="AL58" s="121" t="s">
        <v>31</v>
      </c>
      <c r="AM58" s="62"/>
      <c r="AN58" s="62"/>
      <c r="AO58" s="30"/>
      <c r="AP58" s="63"/>
      <c r="AQ58" s="50">
        <v>-0.29999999999999888</v>
      </c>
      <c r="AR58" s="135"/>
      <c r="AS58" s="140"/>
      <c r="AT58" s="93"/>
      <c r="AU58" s="30" t="s">
        <v>71</v>
      </c>
    </row>
    <row r="59" spans="1:48" ht="30" x14ac:dyDescent="0.25">
      <c r="A59" s="79">
        <v>1584</v>
      </c>
      <c r="B59" s="83" t="s">
        <v>97</v>
      </c>
      <c r="C59" s="31" t="s">
        <v>70</v>
      </c>
      <c r="D59" s="89"/>
      <c r="E59" s="90"/>
      <c r="F59" s="61"/>
      <c r="G59" s="62"/>
      <c r="H59" s="91"/>
      <c r="I59" s="62"/>
      <c r="J59" s="92"/>
      <c r="K59" s="62">
        <v>2.9822254249999736</v>
      </c>
      <c r="L59" s="62"/>
      <c r="M59" s="62">
        <v>12.351522589914737</v>
      </c>
      <c r="N59" s="62">
        <v>12.758299916549264</v>
      </c>
      <c r="O59" s="62"/>
      <c r="P59" s="61"/>
      <c r="Q59" s="61"/>
      <c r="R59" s="62">
        <v>0</v>
      </c>
      <c r="S59" s="63">
        <v>0</v>
      </c>
      <c r="T59" s="68" t="s">
        <v>128</v>
      </c>
      <c r="U59" s="65" t="s">
        <v>124</v>
      </c>
      <c r="V59" s="66" t="s">
        <v>128</v>
      </c>
      <c r="W59" s="73" t="s">
        <v>167</v>
      </c>
      <c r="X59" s="65" t="s">
        <v>128</v>
      </c>
      <c r="Y59" s="70"/>
      <c r="Z59" s="61"/>
      <c r="AA59" s="48" t="s">
        <v>71</v>
      </c>
      <c r="AB59" s="85"/>
      <c r="AC59" s="123">
        <v>0</v>
      </c>
      <c r="AD59" s="93" t="s">
        <v>71</v>
      </c>
      <c r="AE59" s="62">
        <v>15.740525341549237</v>
      </c>
      <c r="AF59" s="30" t="s">
        <v>71</v>
      </c>
      <c r="AG59" s="63" t="s">
        <v>71</v>
      </c>
      <c r="AH59" s="93" t="s">
        <v>71</v>
      </c>
      <c r="AI59" s="62">
        <v>12.758299916549264</v>
      </c>
      <c r="AJ59" s="30" t="s">
        <v>71</v>
      </c>
      <c r="AK59" s="63" t="s">
        <v>71</v>
      </c>
      <c r="AL59" s="121" t="s">
        <v>196</v>
      </c>
      <c r="AM59" s="62"/>
      <c r="AN59" s="62"/>
      <c r="AO59" s="30"/>
      <c r="AP59" s="63"/>
      <c r="AQ59" s="50">
        <v>-0.10000000000000013</v>
      </c>
      <c r="AR59" s="135" t="s">
        <v>222</v>
      </c>
      <c r="AS59" s="140" t="s">
        <v>222</v>
      </c>
      <c r="AT59" s="93"/>
      <c r="AU59" s="30" t="s">
        <v>71</v>
      </c>
    </row>
    <row r="60" spans="1:48" ht="30" x14ac:dyDescent="0.25">
      <c r="A60" s="79">
        <v>1652</v>
      </c>
      <c r="B60" s="83" t="s">
        <v>86</v>
      </c>
      <c r="C60" s="31" t="s">
        <v>62</v>
      </c>
      <c r="D60" s="89"/>
      <c r="E60" s="90"/>
      <c r="F60" s="61"/>
      <c r="G60" s="62"/>
      <c r="H60" s="91"/>
      <c r="I60" s="62"/>
      <c r="J60" s="92"/>
      <c r="K60" s="62"/>
      <c r="L60" s="62">
        <v>0</v>
      </c>
      <c r="M60" s="102" t="s">
        <v>201</v>
      </c>
      <c r="N60" s="62"/>
      <c r="O60" s="62">
        <v>0</v>
      </c>
      <c r="P60" s="61">
        <v>2.4000000000000001E-4</v>
      </c>
      <c r="Q60" s="61">
        <v>2.4000000000000001E-4</v>
      </c>
      <c r="R60" s="62">
        <v>0</v>
      </c>
      <c r="S60" s="63">
        <v>0</v>
      </c>
      <c r="T60" s="68" t="s">
        <v>128</v>
      </c>
      <c r="U60" s="65" t="s">
        <v>128</v>
      </c>
      <c r="V60" s="65"/>
      <c r="W60" s="72"/>
      <c r="X60" s="65" t="s">
        <v>124</v>
      </c>
      <c r="Y60" s="66" t="s">
        <v>34</v>
      </c>
      <c r="Z60" s="61">
        <v>0</v>
      </c>
      <c r="AA60" s="48" t="e">
        <v>#DIV/0!</v>
      </c>
      <c r="AB60" s="67" t="s">
        <v>206</v>
      </c>
      <c r="AC60" s="123">
        <v>0</v>
      </c>
      <c r="AD60" s="93">
        <v>0</v>
      </c>
      <c r="AE60" s="62">
        <v>0</v>
      </c>
      <c r="AF60" s="30" t="s">
        <v>71</v>
      </c>
      <c r="AG60" s="63">
        <v>0</v>
      </c>
      <c r="AH60" s="93">
        <v>0</v>
      </c>
      <c r="AI60" s="62">
        <v>0</v>
      </c>
      <c r="AJ60" s="30" t="s">
        <v>71</v>
      </c>
      <c r="AK60" s="63">
        <v>0</v>
      </c>
      <c r="AL60" s="119" t="s">
        <v>208</v>
      </c>
      <c r="AM60" s="62"/>
      <c r="AN60" s="62"/>
      <c r="AO60" s="30"/>
      <c r="AP60" s="63"/>
      <c r="AQ60" s="50">
        <v>-1</v>
      </c>
      <c r="AR60" s="135"/>
      <c r="AS60" s="140"/>
      <c r="AT60" s="93"/>
      <c r="AU60" s="30" t="s">
        <v>71</v>
      </c>
    </row>
    <row r="61" spans="1:48" ht="30" x14ac:dyDescent="0.25">
      <c r="A61" s="79">
        <v>1667</v>
      </c>
      <c r="B61" s="83" t="s">
        <v>18</v>
      </c>
      <c r="C61" s="31" t="s">
        <v>70</v>
      </c>
      <c r="D61" s="89"/>
      <c r="E61" s="90"/>
      <c r="F61" s="61">
        <v>9.6792396666666676</v>
      </c>
      <c r="G61" s="62">
        <v>9.8799999999999999E-2</v>
      </c>
      <c r="H61" s="91"/>
      <c r="I61" s="62">
        <v>5.7834919012103841E-3</v>
      </c>
      <c r="J61" s="92"/>
      <c r="K61" s="62">
        <v>4.1751155950000207</v>
      </c>
      <c r="L61" s="62"/>
      <c r="M61" s="62"/>
      <c r="N61" s="62">
        <v>20.838037072828893</v>
      </c>
      <c r="O61" s="62">
        <v>0</v>
      </c>
      <c r="P61" s="61">
        <v>0</v>
      </c>
      <c r="Q61" s="61">
        <v>0</v>
      </c>
      <c r="R61" s="62">
        <v>0</v>
      </c>
      <c r="S61" s="63">
        <v>0</v>
      </c>
      <c r="T61" s="64" t="s">
        <v>124</v>
      </c>
      <c r="U61" s="65" t="s">
        <v>128</v>
      </c>
      <c r="V61" s="65"/>
      <c r="W61" s="72"/>
      <c r="X61" s="65" t="s">
        <v>124</v>
      </c>
      <c r="Y61" s="66" t="s">
        <v>34</v>
      </c>
      <c r="Z61" s="61"/>
      <c r="AA61" s="48" t="s">
        <v>71</v>
      </c>
      <c r="AB61" s="67" t="s">
        <v>176</v>
      </c>
      <c r="AC61" s="123">
        <v>1</v>
      </c>
      <c r="AD61" s="93">
        <v>9.6792396666666676</v>
      </c>
      <c r="AE61" s="62">
        <v>25.117736159730125</v>
      </c>
      <c r="AF61" s="30">
        <v>1.5950112844328568</v>
      </c>
      <c r="AG61" s="63">
        <v>15.438496493063457</v>
      </c>
      <c r="AH61" s="93">
        <v>9.6792396666666676</v>
      </c>
      <c r="AI61" s="62">
        <v>20.942620564730102</v>
      </c>
      <c r="AJ61" s="30">
        <v>1.1636638089303881</v>
      </c>
      <c r="AK61" s="63">
        <v>11.263380898063435</v>
      </c>
      <c r="AL61" s="119" t="s">
        <v>17</v>
      </c>
      <c r="AM61" s="62">
        <v>9.6792396666666676</v>
      </c>
      <c r="AN61" s="62">
        <v>9.8799999999999999E-2</v>
      </c>
      <c r="AO61" s="30">
        <v>-0.98979258666977243</v>
      </c>
      <c r="AP61" s="63">
        <v>-9.5804396666666669</v>
      </c>
      <c r="AQ61" s="50">
        <v>-0.29999999999999888</v>
      </c>
      <c r="AR61" s="134"/>
      <c r="AS61" s="138"/>
      <c r="AT61" s="93">
        <v>9.8799999999999999E-2</v>
      </c>
      <c r="AU61" s="30">
        <v>3.9334755079719549E-3</v>
      </c>
    </row>
    <row r="62" spans="1:48" x14ac:dyDescent="0.25">
      <c r="A62" s="80">
        <v>1670</v>
      </c>
      <c r="B62" s="84" t="s">
        <v>26</v>
      </c>
      <c r="C62" s="26" t="s">
        <v>70</v>
      </c>
      <c r="D62" s="89"/>
      <c r="E62" s="90"/>
      <c r="F62" s="61">
        <v>267.03363166666668</v>
      </c>
      <c r="G62" s="62">
        <v>225.58510000000001</v>
      </c>
      <c r="H62" s="91"/>
      <c r="I62" s="62">
        <v>10.007480254333315</v>
      </c>
      <c r="J62" s="92"/>
      <c r="K62" s="62"/>
      <c r="L62" s="62"/>
      <c r="M62" s="62"/>
      <c r="N62" s="62"/>
      <c r="O62" s="62"/>
      <c r="P62" s="61"/>
      <c r="Q62" s="61"/>
      <c r="R62" s="62">
        <v>0</v>
      </c>
      <c r="S62" s="63">
        <v>0</v>
      </c>
      <c r="T62" s="64" t="s">
        <v>124</v>
      </c>
      <c r="U62" s="65" t="s">
        <v>128</v>
      </c>
      <c r="V62" s="65"/>
      <c r="W62" s="72"/>
      <c r="X62" s="69" t="s">
        <v>128</v>
      </c>
      <c r="Y62" s="70"/>
      <c r="Z62" s="61"/>
      <c r="AA62" s="48" t="s">
        <v>71</v>
      </c>
      <c r="AB62" s="85"/>
      <c r="AC62" s="123">
        <v>1</v>
      </c>
      <c r="AD62" s="93">
        <v>267.03363166666668</v>
      </c>
      <c r="AE62" s="62">
        <v>235.59258025433331</v>
      </c>
      <c r="AF62" s="30">
        <v>-0.11774191593806682</v>
      </c>
      <c r="AG62" s="63">
        <v>-31.441051412333366</v>
      </c>
      <c r="AH62" s="93">
        <v>267.03363166666668</v>
      </c>
      <c r="AI62" s="62">
        <v>235.59258025433331</v>
      </c>
      <c r="AJ62" s="30">
        <v>-0.11774191593806682</v>
      </c>
      <c r="AK62" s="63">
        <v>-31.441051412333366</v>
      </c>
      <c r="AL62" s="119" t="s">
        <v>17</v>
      </c>
      <c r="AM62" s="62">
        <v>267.03363166666668</v>
      </c>
      <c r="AN62" s="62">
        <v>225.58510000000001</v>
      </c>
      <c r="AO62" s="30">
        <v>-0.15521839480656177</v>
      </c>
      <c r="AP62" s="63">
        <v>-41.448531666666668</v>
      </c>
      <c r="AQ62" s="50">
        <v>-0.10000000000000066</v>
      </c>
      <c r="AR62" s="134"/>
      <c r="AS62" s="138"/>
      <c r="AT62" s="93">
        <v>225.58510000000001</v>
      </c>
      <c r="AU62" s="30">
        <v>0.95752209070621086</v>
      </c>
    </row>
    <row r="63" spans="1:48" x14ac:dyDescent="0.25">
      <c r="A63" s="78">
        <v>1688</v>
      </c>
      <c r="B63" s="82" t="s">
        <v>20</v>
      </c>
      <c r="C63" s="28" t="s">
        <v>53</v>
      </c>
      <c r="D63" s="89"/>
      <c r="E63" s="90"/>
      <c r="F63" s="61">
        <v>82.694005979166249</v>
      </c>
      <c r="G63" s="62">
        <v>50.502949999999998</v>
      </c>
      <c r="H63" s="91"/>
      <c r="I63" s="62">
        <v>2.4163797056704857</v>
      </c>
      <c r="J63" s="92"/>
      <c r="K63" s="62"/>
      <c r="L63" s="62"/>
      <c r="M63" s="62"/>
      <c r="N63" s="62"/>
      <c r="O63" s="62"/>
      <c r="P63" s="61"/>
      <c r="Q63" s="61"/>
      <c r="R63" s="62">
        <v>0</v>
      </c>
      <c r="S63" s="63">
        <v>0</v>
      </c>
      <c r="T63" s="64" t="s">
        <v>124</v>
      </c>
      <c r="U63" s="65" t="s">
        <v>128</v>
      </c>
      <c r="V63" s="65"/>
      <c r="W63" s="72"/>
      <c r="X63" s="69" t="s">
        <v>128</v>
      </c>
      <c r="Y63" s="70"/>
      <c r="Z63" s="61"/>
      <c r="AA63" s="48" t="s">
        <v>71</v>
      </c>
      <c r="AB63" s="85"/>
      <c r="AC63" s="123">
        <v>1</v>
      </c>
      <c r="AD63" s="93">
        <v>82.694005979166249</v>
      </c>
      <c r="AE63" s="62">
        <v>52.919329705670485</v>
      </c>
      <c r="AF63" s="30">
        <v>-0.36005845793704966</v>
      </c>
      <c r="AG63" s="63">
        <v>-29.774676273495764</v>
      </c>
      <c r="AH63" s="93">
        <v>82.694005979166249</v>
      </c>
      <c r="AI63" s="62">
        <v>52.919329705670485</v>
      </c>
      <c r="AJ63" s="30">
        <v>-0.36005845793704966</v>
      </c>
      <c r="AK63" s="63">
        <v>-29.774676273495764</v>
      </c>
      <c r="AL63" s="119" t="s">
        <v>17</v>
      </c>
      <c r="AM63" s="62">
        <v>82.694005979166249</v>
      </c>
      <c r="AN63" s="62">
        <v>50.502949999999998</v>
      </c>
      <c r="AO63" s="30">
        <v>-0.38927919379400239</v>
      </c>
      <c r="AP63" s="63">
        <v>-32.191055979166251</v>
      </c>
      <c r="AQ63" s="50">
        <v>-0.10000000000000013</v>
      </c>
      <c r="AR63" s="134"/>
      <c r="AS63" s="138"/>
      <c r="AT63" s="93">
        <v>50.502949999999998</v>
      </c>
      <c r="AU63" s="30">
        <v>0.95433842947161207</v>
      </c>
    </row>
    <row r="64" spans="1:48" x14ac:dyDescent="0.25">
      <c r="A64" s="80">
        <v>1694</v>
      </c>
      <c r="B64" s="84" t="s">
        <v>41</v>
      </c>
      <c r="C64" s="26" t="s">
        <v>70</v>
      </c>
      <c r="D64" s="89"/>
      <c r="E64" s="90"/>
      <c r="F64" s="61">
        <v>75.8653553125</v>
      </c>
      <c r="G64" s="62">
        <v>117.75582499999999</v>
      </c>
      <c r="H64" s="91"/>
      <c r="I64" s="62">
        <v>5.3938463185664167</v>
      </c>
      <c r="J64" s="92"/>
      <c r="K64" s="62"/>
      <c r="L64" s="62"/>
      <c r="M64" s="62"/>
      <c r="N64" s="62"/>
      <c r="O64" s="62"/>
      <c r="P64" s="61"/>
      <c r="Q64" s="61"/>
      <c r="R64" s="62">
        <v>0</v>
      </c>
      <c r="S64" s="63">
        <v>0</v>
      </c>
      <c r="T64" s="64" t="s">
        <v>124</v>
      </c>
      <c r="U64" s="65" t="s">
        <v>128</v>
      </c>
      <c r="V64" s="65"/>
      <c r="W64" s="72"/>
      <c r="X64" s="69" t="s">
        <v>128</v>
      </c>
      <c r="Y64" s="70"/>
      <c r="Z64" s="61"/>
      <c r="AA64" s="48" t="s">
        <v>71</v>
      </c>
      <c r="AB64" s="85"/>
      <c r="AC64" s="123">
        <v>1</v>
      </c>
      <c r="AD64" s="93">
        <v>75.8653553125</v>
      </c>
      <c r="AE64" s="62">
        <v>123.1496713185664</v>
      </c>
      <c r="AF64" s="30">
        <v>0.62326625653166323</v>
      </c>
      <c r="AG64" s="63">
        <v>47.284316006066405</v>
      </c>
      <c r="AH64" s="93">
        <v>75.8653553125</v>
      </c>
      <c r="AI64" s="62">
        <v>123.1496713185664</v>
      </c>
      <c r="AJ64" s="30">
        <v>0.62326625653166323</v>
      </c>
      <c r="AK64" s="63">
        <v>47.284316006066405</v>
      </c>
      <c r="AL64" s="119" t="s">
        <v>17</v>
      </c>
      <c r="AM64" s="62">
        <v>75.8653553125</v>
      </c>
      <c r="AN64" s="62">
        <v>117.75582499999999</v>
      </c>
      <c r="AO64" s="30">
        <v>0.55216863501063551</v>
      </c>
      <c r="AP64" s="63">
        <v>41.890469687499987</v>
      </c>
      <c r="AQ64" s="50">
        <v>-0.10000000000000066</v>
      </c>
      <c r="AR64" s="132"/>
      <c r="AS64" s="139"/>
      <c r="AT64" s="93">
        <v>117.75582499999999</v>
      </c>
      <c r="AU64" s="30">
        <v>0.95620088741760834</v>
      </c>
    </row>
    <row r="65" spans="1:47" x14ac:dyDescent="0.25">
      <c r="A65" s="79">
        <v>1713</v>
      </c>
      <c r="B65" s="83" t="s">
        <v>101</v>
      </c>
      <c r="C65" s="31" t="s">
        <v>70</v>
      </c>
      <c r="D65" s="89"/>
      <c r="E65" s="90"/>
      <c r="F65" s="61"/>
      <c r="G65" s="62"/>
      <c r="H65" s="91"/>
      <c r="I65" s="62"/>
      <c r="J65" s="92"/>
      <c r="K65" s="62"/>
      <c r="L65" s="62"/>
      <c r="M65" s="62"/>
      <c r="N65" s="62"/>
      <c r="O65" s="62"/>
      <c r="P65" s="61"/>
      <c r="Q65" s="61"/>
      <c r="R65" s="62">
        <v>0</v>
      </c>
      <c r="S65" s="63">
        <v>0</v>
      </c>
      <c r="T65" s="68" t="s">
        <v>128</v>
      </c>
      <c r="U65" s="65" t="s">
        <v>128</v>
      </c>
      <c r="V65" s="65"/>
      <c r="W65" s="72"/>
      <c r="X65" s="69" t="s">
        <v>128</v>
      </c>
      <c r="Y65" s="70"/>
      <c r="Z65" s="61"/>
      <c r="AA65" s="48" t="s">
        <v>71</v>
      </c>
      <c r="AB65" s="85"/>
      <c r="AC65" s="123">
        <v>0</v>
      </c>
      <c r="AD65" s="93" t="s">
        <v>71</v>
      </c>
      <c r="AE65" s="62">
        <v>0</v>
      </c>
      <c r="AF65" s="30" t="s">
        <v>71</v>
      </c>
      <c r="AG65" s="63" t="s">
        <v>71</v>
      </c>
      <c r="AH65" s="93" t="s">
        <v>71</v>
      </c>
      <c r="AI65" s="62">
        <v>0</v>
      </c>
      <c r="AJ65" s="30" t="s">
        <v>71</v>
      </c>
      <c r="AK65" s="63" t="s">
        <v>71</v>
      </c>
      <c r="AL65" s="119" t="s">
        <v>199</v>
      </c>
      <c r="AM65" s="62"/>
      <c r="AN65" s="62"/>
      <c r="AO65" s="30"/>
      <c r="AP65" s="63"/>
      <c r="AQ65" s="50">
        <v>-0.10000000000000013</v>
      </c>
      <c r="AR65" s="135"/>
      <c r="AS65" s="140"/>
      <c r="AT65" s="93"/>
      <c r="AU65" s="30" t="s">
        <v>71</v>
      </c>
    </row>
    <row r="66" spans="1:47" ht="45" x14ac:dyDescent="0.25">
      <c r="A66" s="78">
        <v>1743</v>
      </c>
      <c r="B66" s="82" t="s">
        <v>69</v>
      </c>
      <c r="C66" s="28" t="s">
        <v>62</v>
      </c>
      <c r="D66" s="89"/>
      <c r="E66" s="90"/>
      <c r="F66" s="61"/>
      <c r="G66" s="62"/>
      <c r="H66" s="91"/>
      <c r="I66" s="62"/>
      <c r="J66" s="92"/>
      <c r="K66" s="62"/>
      <c r="L66" s="62">
        <v>0</v>
      </c>
      <c r="M66" s="102" t="s">
        <v>201</v>
      </c>
      <c r="N66" s="62"/>
      <c r="O66" s="62">
        <v>0</v>
      </c>
      <c r="P66" s="61">
        <v>4.8000000000000001E-4</v>
      </c>
      <c r="Q66" s="61">
        <v>4.8000000000000001E-4</v>
      </c>
      <c r="R66" s="62">
        <v>0</v>
      </c>
      <c r="S66" s="63">
        <v>0</v>
      </c>
      <c r="T66" s="68" t="s">
        <v>128</v>
      </c>
      <c r="U66" s="65" t="s">
        <v>128</v>
      </c>
      <c r="V66" s="65"/>
      <c r="W66" s="72"/>
      <c r="X66" s="65" t="s">
        <v>124</v>
      </c>
      <c r="Y66" s="66" t="s">
        <v>34</v>
      </c>
      <c r="Z66" s="61">
        <v>0</v>
      </c>
      <c r="AA66" s="48" t="e">
        <v>#DIV/0!</v>
      </c>
      <c r="AB66" s="67" t="s">
        <v>202</v>
      </c>
      <c r="AC66" s="124" t="str">
        <f>AQ66</f>
        <v>objectif atteint - pas d'action possible</v>
      </c>
      <c r="AD66" s="93">
        <v>0</v>
      </c>
      <c r="AE66" s="62">
        <v>0</v>
      </c>
      <c r="AF66" s="30" t="s">
        <v>71</v>
      </c>
      <c r="AG66" s="63">
        <v>0</v>
      </c>
      <c r="AH66" s="93">
        <v>0</v>
      </c>
      <c r="AI66" s="62">
        <v>0</v>
      </c>
      <c r="AJ66" s="30" t="s">
        <v>71</v>
      </c>
      <c r="AK66" s="63">
        <v>0</v>
      </c>
      <c r="AL66" s="120" t="s">
        <v>204</v>
      </c>
      <c r="AM66" s="62"/>
      <c r="AN66" s="62"/>
      <c r="AO66" s="30"/>
      <c r="AP66" s="63"/>
      <c r="AQ66" s="116" t="s">
        <v>209</v>
      </c>
      <c r="AR66" s="133"/>
      <c r="AS66" s="137"/>
      <c r="AT66" s="93"/>
      <c r="AU66" s="30" t="s">
        <v>71</v>
      </c>
    </row>
    <row r="67" spans="1:47" ht="30" x14ac:dyDescent="0.25">
      <c r="A67" s="79">
        <v>1774</v>
      </c>
      <c r="B67" s="83" t="s">
        <v>88</v>
      </c>
      <c r="C67" s="31" t="s">
        <v>53</v>
      </c>
      <c r="D67" s="89"/>
      <c r="E67" s="90"/>
      <c r="F67" s="61"/>
      <c r="G67" s="62"/>
      <c r="H67" s="91"/>
      <c r="I67" s="62"/>
      <c r="J67" s="92"/>
      <c r="K67" s="62"/>
      <c r="L67" s="62">
        <v>0</v>
      </c>
      <c r="M67" s="102" t="s">
        <v>201</v>
      </c>
      <c r="N67" s="62"/>
      <c r="O67" s="62">
        <v>0</v>
      </c>
      <c r="P67" s="61">
        <v>2.3999999999999998E-3</v>
      </c>
      <c r="Q67" s="61">
        <v>2.3999999999999998E-3</v>
      </c>
      <c r="R67" s="62">
        <v>0</v>
      </c>
      <c r="S67" s="63">
        <v>0</v>
      </c>
      <c r="T67" s="68" t="s">
        <v>128</v>
      </c>
      <c r="U67" s="65" t="s">
        <v>128</v>
      </c>
      <c r="V67" s="65"/>
      <c r="W67" s="72"/>
      <c r="X67" s="65" t="s">
        <v>124</v>
      </c>
      <c r="Y67" s="66" t="s">
        <v>34</v>
      </c>
      <c r="Z67" s="61">
        <v>0</v>
      </c>
      <c r="AA67" s="48" t="e">
        <v>#DIV/0!</v>
      </c>
      <c r="AB67" s="67" t="s">
        <v>206</v>
      </c>
      <c r="AC67" s="123">
        <v>0</v>
      </c>
      <c r="AD67" s="93">
        <v>0</v>
      </c>
      <c r="AE67" s="62">
        <v>0</v>
      </c>
      <c r="AF67" s="30" t="s">
        <v>71</v>
      </c>
      <c r="AG67" s="63">
        <v>0</v>
      </c>
      <c r="AH67" s="93">
        <v>0</v>
      </c>
      <c r="AI67" s="62">
        <v>0</v>
      </c>
      <c r="AJ67" s="30" t="s">
        <v>71</v>
      </c>
      <c r="AK67" s="63">
        <v>0</v>
      </c>
      <c r="AL67" s="119" t="s">
        <v>197</v>
      </c>
      <c r="AM67" s="62"/>
      <c r="AN67" s="62"/>
      <c r="AO67" s="30"/>
      <c r="AP67" s="63"/>
      <c r="AQ67" s="50">
        <v>-0.10000000000000013</v>
      </c>
      <c r="AR67" s="135"/>
      <c r="AS67" s="140"/>
      <c r="AT67" s="93"/>
      <c r="AU67" s="30" t="s">
        <v>71</v>
      </c>
    </row>
    <row r="68" spans="1:47" x14ac:dyDescent="0.25">
      <c r="A68" s="79">
        <v>1780</v>
      </c>
      <c r="B68" s="83" t="s">
        <v>89</v>
      </c>
      <c r="C68" s="31" t="s">
        <v>70</v>
      </c>
      <c r="D68" s="89"/>
      <c r="E68" s="90"/>
      <c r="F68" s="61"/>
      <c r="G68" s="62"/>
      <c r="H68" s="91"/>
      <c r="I68" s="62"/>
      <c r="J68" s="92">
        <v>109</v>
      </c>
      <c r="K68" s="62"/>
      <c r="L68" s="62"/>
      <c r="M68" s="62"/>
      <c r="N68" s="62"/>
      <c r="O68" s="62"/>
      <c r="P68" s="61"/>
      <c r="Q68" s="61"/>
      <c r="R68" s="62">
        <v>44.385696475152301</v>
      </c>
      <c r="S68" s="63">
        <v>28.191373403126299</v>
      </c>
      <c r="T68" s="68" t="s">
        <v>128</v>
      </c>
      <c r="U68" s="65" t="s">
        <v>128</v>
      </c>
      <c r="V68" s="65"/>
      <c r="W68" s="72"/>
      <c r="X68" s="69" t="s">
        <v>128</v>
      </c>
      <c r="Y68" s="70"/>
      <c r="Z68" s="61"/>
      <c r="AA68" s="48" t="s">
        <v>71</v>
      </c>
      <c r="AB68" s="85"/>
      <c r="AC68" s="123">
        <v>0</v>
      </c>
      <c r="AD68" s="93">
        <v>109</v>
      </c>
      <c r="AE68" s="62">
        <v>44.385696475152301</v>
      </c>
      <c r="AF68" s="30">
        <v>-0.59279177545731832</v>
      </c>
      <c r="AG68" s="63">
        <v>-64.614303524847699</v>
      </c>
      <c r="AH68" s="93" t="s">
        <v>71</v>
      </c>
      <c r="AI68" s="62">
        <v>44.385696475152301</v>
      </c>
      <c r="AJ68" s="30" t="s">
        <v>71</v>
      </c>
      <c r="AK68" s="63" t="s">
        <v>71</v>
      </c>
      <c r="AL68" s="119" t="s">
        <v>199</v>
      </c>
      <c r="AM68" s="62"/>
      <c r="AN68" s="62"/>
      <c r="AO68" s="30"/>
      <c r="AP68" s="63"/>
      <c r="AQ68" s="50">
        <v>-0.10000000000000013</v>
      </c>
      <c r="AR68" s="135" t="s">
        <v>222</v>
      </c>
      <c r="AS68" s="140" t="s">
        <v>222</v>
      </c>
      <c r="AT68" s="93"/>
      <c r="AU68" s="30" t="s">
        <v>71</v>
      </c>
    </row>
    <row r="69" spans="1:47" x14ac:dyDescent="0.25">
      <c r="A69" s="79">
        <v>1796</v>
      </c>
      <c r="B69" s="83" t="s">
        <v>42</v>
      </c>
      <c r="C69" s="31" t="s">
        <v>70</v>
      </c>
      <c r="D69" s="89"/>
      <c r="E69" s="90"/>
      <c r="F69" s="61">
        <v>87.137920333333341</v>
      </c>
      <c r="G69" s="62">
        <v>144.09790000000001</v>
      </c>
      <c r="H69" s="91"/>
      <c r="I69" s="62">
        <v>6.5385225211018483</v>
      </c>
      <c r="J69" s="92">
        <v>26</v>
      </c>
      <c r="K69" s="62"/>
      <c r="L69" s="62"/>
      <c r="M69" s="62"/>
      <c r="N69" s="62"/>
      <c r="O69" s="62"/>
      <c r="P69" s="61"/>
      <c r="Q69" s="61"/>
      <c r="R69" s="62">
        <v>0</v>
      </c>
      <c r="S69" s="63">
        <v>0</v>
      </c>
      <c r="T69" s="64" t="s">
        <v>124</v>
      </c>
      <c r="U69" s="65" t="s">
        <v>128</v>
      </c>
      <c r="V69" s="65"/>
      <c r="W69" s="72"/>
      <c r="X69" s="69" t="s">
        <v>128</v>
      </c>
      <c r="Y69" s="70"/>
      <c r="Z69" s="61"/>
      <c r="AA69" s="48" t="s">
        <v>71</v>
      </c>
      <c r="AB69" s="85"/>
      <c r="AC69" s="123">
        <v>1</v>
      </c>
      <c r="AD69" s="93">
        <v>113.13792033333334</v>
      </c>
      <c r="AE69" s="62">
        <v>150.63642252110185</v>
      </c>
      <c r="AF69" s="30">
        <v>0.33144061758682059</v>
      </c>
      <c r="AG69" s="63">
        <v>37.498502187768509</v>
      </c>
      <c r="AH69" s="93">
        <v>87.137920333333341</v>
      </c>
      <c r="AI69" s="62">
        <v>150.63642252110185</v>
      </c>
      <c r="AJ69" s="30">
        <v>0.7287126195445599</v>
      </c>
      <c r="AK69" s="63">
        <v>63.498502187768509</v>
      </c>
      <c r="AL69" s="119" t="s">
        <v>17</v>
      </c>
      <c r="AM69" s="62">
        <v>87.137920333333341</v>
      </c>
      <c r="AN69" s="62">
        <v>144.09790000000001</v>
      </c>
      <c r="AO69" s="30">
        <v>0.65367614293265908</v>
      </c>
      <c r="AP69" s="63">
        <v>56.959979666666669</v>
      </c>
      <c r="AQ69" s="50">
        <v>-0.10000000000000013</v>
      </c>
      <c r="AR69" s="132" t="s">
        <v>222</v>
      </c>
      <c r="AS69" s="139" t="s">
        <v>222</v>
      </c>
      <c r="AT69" s="93">
        <v>144.09790000000001</v>
      </c>
      <c r="AU69" s="30">
        <v>0.95659401350834727</v>
      </c>
    </row>
    <row r="70" spans="1:47" x14ac:dyDescent="0.25">
      <c r="A70" s="80">
        <v>1814</v>
      </c>
      <c r="B70" s="84" t="s">
        <v>43</v>
      </c>
      <c r="C70" s="26" t="s">
        <v>70</v>
      </c>
      <c r="D70" s="89"/>
      <c r="E70" s="90"/>
      <c r="F70" s="61">
        <v>52.192226921666666</v>
      </c>
      <c r="G70" s="62">
        <v>106.88212500000002</v>
      </c>
      <c r="H70" s="91"/>
      <c r="I70" s="62">
        <v>4.7816070303806395</v>
      </c>
      <c r="J70" s="92"/>
      <c r="K70" s="62"/>
      <c r="L70" s="62"/>
      <c r="M70" s="62"/>
      <c r="N70" s="62"/>
      <c r="O70" s="62"/>
      <c r="P70" s="61"/>
      <c r="Q70" s="61"/>
      <c r="R70" s="62">
        <v>0</v>
      </c>
      <c r="S70" s="63">
        <v>0</v>
      </c>
      <c r="T70" s="64" t="s">
        <v>124</v>
      </c>
      <c r="U70" s="65" t="s">
        <v>128</v>
      </c>
      <c r="V70" s="65"/>
      <c r="W70" s="72"/>
      <c r="X70" s="69" t="s">
        <v>128</v>
      </c>
      <c r="Y70" s="70"/>
      <c r="Z70" s="61"/>
      <c r="AA70" s="48" t="s">
        <v>71</v>
      </c>
      <c r="AB70" s="85"/>
      <c r="AC70" s="123">
        <v>1</v>
      </c>
      <c r="AD70" s="93">
        <v>52.192226921666666</v>
      </c>
      <c r="AE70" s="62">
        <v>111.66373203038066</v>
      </c>
      <c r="AF70" s="30">
        <v>1.1394705421934288</v>
      </c>
      <c r="AG70" s="63">
        <v>59.471505108713991</v>
      </c>
      <c r="AH70" s="93">
        <v>52.192226921666666</v>
      </c>
      <c r="AI70" s="62">
        <v>111.66373203038066</v>
      </c>
      <c r="AJ70" s="30">
        <v>1.1394705421934288</v>
      </c>
      <c r="AK70" s="63">
        <v>59.471505108713991</v>
      </c>
      <c r="AL70" s="119" t="s">
        <v>17</v>
      </c>
      <c r="AM70" s="62">
        <v>52.192226921666666</v>
      </c>
      <c r="AN70" s="62">
        <v>106.88212500000002</v>
      </c>
      <c r="AO70" s="30">
        <v>1.0478552325505357</v>
      </c>
      <c r="AP70" s="63">
        <v>54.68989807833335</v>
      </c>
      <c r="AQ70" s="50">
        <v>-0.10000000000000066</v>
      </c>
      <c r="AR70" s="132"/>
      <c r="AS70" s="139"/>
      <c r="AT70" s="93">
        <v>106.88212500000002</v>
      </c>
      <c r="AU70" s="30">
        <v>0.95717851317131608</v>
      </c>
    </row>
    <row r="71" spans="1:47" ht="30" x14ac:dyDescent="0.25">
      <c r="A71" s="79">
        <v>1847</v>
      </c>
      <c r="B71" s="83" t="s">
        <v>90</v>
      </c>
      <c r="C71" s="31" t="s">
        <v>70</v>
      </c>
      <c r="D71" s="89"/>
      <c r="E71" s="90"/>
      <c r="F71" s="61"/>
      <c r="G71" s="62"/>
      <c r="H71" s="91"/>
      <c r="I71" s="62"/>
      <c r="J71" s="92"/>
      <c r="K71" s="62">
        <v>5.9644508499999462</v>
      </c>
      <c r="L71" s="62"/>
      <c r="M71" s="62">
        <v>30.035206456708369</v>
      </c>
      <c r="N71" s="62">
        <v>30.717095004442122</v>
      </c>
      <c r="O71" s="62"/>
      <c r="P71" s="61"/>
      <c r="Q71" s="61"/>
      <c r="R71" s="62">
        <v>1.008E-2</v>
      </c>
      <c r="S71" s="63">
        <v>1.008E-2</v>
      </c>
      <c r="T71" s="68" t="s">
        <v>128</v>
      </c>
      <c r="U71" s="65" t="s">
        <v>124</v>
      </c>
      <c r="V71" s="66" t="s">
        <v>128</v>
      </c>
      <c r="W71" s="73" t="s">
        <v>167</v>
      </c>
      <c r="X71" s="65" t="s">
        <v>128</v>
      </c>
      <c r="Y71" s="70"/>
      <c r="Z71" s="61"/>
      <c r="AA71" s="48" t="s">
        <v>71</v>
      </c>
      <c r="AB71" s="85"/>
      <c r="AC71" s="123">
        <v>0</v>
      </c>
      <c r="AD71" s="93" t="s">
        <v>71</v>
      </c>
      <c r="AE71" s="62">
        <v>36.691625854442073</v>
      </c>
      <c r="AF71" s="30" t="s">
        <v>71</v>
      </c>
      <c r="AG71" s="63" t="s">
        <v>71</v>
      </c>
      <c r="AH71" s="93" t="s">
        <v>71</v>
      </c>
      <c r="AI71" s="62">
        <v>30.72717500444212</v>
      </c>
      <c r="AJ71" s="30" t="s">
        <v>71</v>
      </c>
      <c r="AK71" s="63" t="s">
        <v>71</v>
      </c>
      <c r="AL71" s="121" t="s">
        <v>196</v>
      </c>
      <c r="AM71" s="62"/>
      <c r="AN71" s="62"/>
      <c r="AO71" s="30"/>
      <c r="AP71" s="63"/>
      <c r="AQ71" s="50">
        <v>-0.10000000000000013</v>
      </c>
      <c r="AR71" s="135" t="s">
        <v>222</v>
      </c>
      <c r="AS71" s="140" t="s">
        <v>222</v>
      </c>
      <c r="AT71" s="93"/>
      <c r="AU71" s="30" t="s">
        <v>71</v>
      </c>
    </row>
    <row r="72" spans="1:47" ht="30" x14ac:dyDescent="0.25">
      <c r="A72" s="79">
        <v>1866</v>
      </c>
      <c r="B72" s="83" t="s">
        <v>102</v>
      </c>
      <c r="C72" s="31" t="s">
        <v>70</v>
      </c>
      <c r="D72" s="89"/>
      <c r="E72" s="90"/>
      <c r="F72" s="61"/>
      <c r="G72" s="62"/>
      <c r="H72" s="91"/>
      <c r="I72" s="62"/>
      <c r="J72" s="92"/>
      <c r="K72" s="62"/>
      <c r="L72" s="62"/>
      <c r="M72" s="62"/>
      <c r="N72" s="62"/>
      <c r="O72" s="62"/>
      <c r="P72" s="61"/>
      <c r="Q72" s="61"/>
      <c r="R72" s="62">
        <v>0</v>
      </c>
      <c r="S72" s="63">
        <v>0</v>
      </c>
      <c r="T72" s="68" t="s">
        <v>128</v>
      </c>
      <c r="U72" s="65" t="s">
        <v>128</v>
      </c>
      <c r="V72" s="65"/>
      <c r="W72" s="72"/>
      <c r="X72" s="69" t="s">
        <v>128</v>
      </c>
      <c r="Y72" s="70"/>
      <c r="Z72" s="61"/>
      <c r="AA72" s="48" t="s">
        <v>71</v>
      </c>
      <c r="AB72" s="85"/>
      <c r="AC72" s="124" t="str">
        <f>AQ72</f>
        <v>objectif atteint - pas d'action possible</v>
      </c>
      <c r="AD72" s="93" t="s">
        <v>71</v>
      </c>
      <c r="AE72" s="62">
        <v>0</v>
      </c>
      <c r="AF72" s="30" t="s">
        <v>71</v>
      </c>
      <c r="AG72" s="63" t="s">
        <v>71</v>
      </c>
      <c r="AH72" s="93" t="s">
        <v>71</v>
      </c>
      <c r="AI72" s="62">
        <v>0</v>
      </c>
      <c r="AJ72" s="30" t="s">
        <v>71</v>
      </c>
      <c r="AK72" s="63" t="s">
        <v>71</v>
      </c>
      <c r="AL72" s="120" t="s">
        <v>204</v>
      </c>
      <c r="AM72" s="62"/>
      <c r="AN72" s="62"/>
      <c r="AO72" s="30"/>
      <c r="AP72" s="63"/>
      <c r="AQ72" s="116" t="s">
        <v>209</v>
      </c>
      <c r="AR72" s="133" t="s">
        <v>222</v>
      </c>
      <c r="AS72" s="137" t="s">
        <v>222</v>
      </c>
      <c r="AT72" s="93"/>
      <c r="AU72" s="30" t="s">
        <v>71</v>
      </c>
    </row>
    <row r="73" spans="1:47" x14ac:dyDescent="0.25">
      <c r="A73" s="79">
        <v>1877</v>
      </c>
      <c r="B73" s="83" t="s">
        <v>47</v>
      </c>
      <c r="C73" s="31" t="s">
        <v>70</v>
      </c>
      <c r="D73" s="89"/>
      <c r="E73" s="90"/>
      <c r="F73" s="61">
        <v>7.7160822264641293</v>
      </c>
      <c r="G73" s="62">
        <v>42.991300000000003</v>
      </c>
      <c r="H73" s="91"/>
      <c r="I73" s="62">
        <v>2.0515627779727041</v>
      </c>
      <c r="J73" s="92"/>
      <c r="K73" s="62"/>
      <c r="L73" s="62"/>
      <c r="M73" s="62"/>
      <c r="N73" s="62"/>
      <c r="O73" s="62"/>
      <c r="P73" s="61"/>
      <c r="Q73" s="61"/>
      <c r="R73" s="62">
        <v>0</v>
      </c>
      <c r="S73" s="63">
        <v>0</v>
      </c>
      <c r="T73" s="64" t="s">
        <v>124</v>
      </c>
      <c r="U73" s="65" t="s">
        <v>128</v>
      </c>
      <c r="V73" s="65"/>
      <c r="W73" s="72"/>
      <c r="X73" s="69" t="s">
        <v>128</v>
      </c>
      <c r="Y73" s="70"/>
      <c r="Z73" s="61"/>
      <c r="AA73" s="48" t="s">
        <v>71</v>
      </c>
      <c r="AB73" s="85"/>
      <c r="AC73" s="123">
        <v>1</v>
      </c>
      <c r="AD73" s="93">
        <v>7.7160822264641293</v>
      </c>
      <c r="AE73" s="62">
        <v>45.042862777972708</v>
      </c>
      <c r="AF73" s="30">
        <v>4.8375301682876772</v>
      </c>
      <c r="AG73" s="63">
        <v>37.326780551508577</v>
      </c>
      <c r="AH73" s="93">
        <v>7.7160822264641293</v>
      </c>
      <c r="AI73" s="62">
        <v>45.042862777972708</v>
      </c>
      <c r="AJ73" s="30">
        <v>4.8375301682876772</v>
      </c>
      <c r="AK73" s="63">
        <v>37.326780551508577</v>
      </c>
      <c r="AL73" s="119" t="s">
        <v>17</v>
      </c>
      <c r="AM73" s="62">
        <v>7.7160822264641293</v>
      </c>
      <c r="AN73" s="62">
        <v>42.991300000000003</v>
      </c>
      <c r="AO73" s="30">
        <v>4.57164876399984</v>
      </c>
      <c r="AP73" s="63">
        <v>35.275217773535871</v>
      </c>
      <c r="AQ73" s="50">
        <v>-0.10000000000000013</v>
      </c>
      <c r="AR73" s="132" t="s">
        <v>222</v>
      </c>
      <c r="AS73" s="139" t="s">
        <v>222</v>
      </c>
      <c r="AT73" s="93">
        <v>42.991300000000003</v>
      </c>
      <c r="AU73" s="30">
        <v>0.95445309974889114</v>
      </c>
    </row>
    <row r="74" spans="1:47" x14ac:dyDescent="0.25">
      <c r="A74" s="80">
        <v>1882</v>
      </c>
      <c r="B74" s="84" t="s">
        <v>37</v>
      </c>
      <c r="C74" s="26" t="s">
        <v>70</v>
      </c>
      <c r="D74" s="89"/>
      <c r="E74" s="90"/>
      <c r="F74" s="61">
        <v>15.465279899999999</v>
      </c>
      <c r="G74" s="62">
        <v>18.275625000000002</v>
      </c>
      <c r="H74" s="91"/>
      <c r="I74" s="62">
        <v>0.97418965245036204</v>
      </c>
      <c r="J74" s="92"/>
      <c r="K74" s="62"/>
      <c r="L74" s="62"/>
      <c r="M74" s="62"/>
      <c r="N74" s="62"/>
      <c r="O74" s="62"/>
      <c r="P74" s="61"/>
      <c r="Q74" s="61"/>
      <c r="R74" s="62"/>
      <c r="S74" s="63"/>
      <c r="T74" s="64" t="s">
        <v>124</v>
      </c>
      <c r="U74" s="65" t="s">
        <v>128</v>
      </c>
      <c r="V74" s="65"/>
      <c r="W74" s="72"/>
      <c r="X74" s="69" t="s">
        <v>128</v>
      </c>
      <c r="Y74" s="70"/>
      <c r="Z74" s="61"/>
      <c r="AA74" s="48" t="s">
        <v>71</v>
      </c>
      <c r="AB74" s="85"/>
      <c r="AC74" s="123">
        <v>1</v>
      </c>
      <c r="AD74" s="93">
        <v>15.465279899999999</v>
      </c>
      <c r="AE74" s="62">
        <v>19.249814652450365</v>
      </c>
      <c r="AF74" s="30">
        <v>0.244711688176453</v>
      </c>
      <c r="AG74" s="63">
        <v>3.7845347524503659</v>
      </c>
      <c r="AH74" s="93">
        <v>15.465279899999999</v>
      </c>
      <c r="AI74" s="62">
        <v>19.249814652450365</v>
      </c>
      <c r="AJ74" s="30">
        <v>0.244711688176453</v>
      </c>
      <c r="AK74" s="63">
        <v>3.7845347524503659</v>
      </c>
      <c r="AL74" s="119" t="s">
        <v>17</v>
      </c>
      <c r="AM74" s="62">
        <v>15.465279899999999</v>
      </c>
      <c r="AN74" s="62">
        <v>18.275625000000002</v>
      </c>
      <c r="AO74" s="30">
        <v>0.18171964026334908</v>
      </c>
      <c r="AP74" s="63">
        <v>2.8103451000000028</v>
      </c>
      <c r="AQ74" s="50">
        <v>-0.10000000000000066</v>
      </c>
      <c r="AR74" s="132"/>
      <c r="AS74" s="139"/>
      <c r="AT74" s="93">
        <v>18.275625000000002</v>
      </c>
      <c r="AU74" s="30">
        <v>0.94939225805343763</v>
      </c>
    </row>
    <row r="75" spans="1:47" ht="30" x14ac:dyDescent="0.25">
      <c r="A75" s="79">
        <v>1888</v>
      </c>
      <c r="B75" s="83" t="s">
        <v>94</v>
      </c>
      <c r="C75" s="31" t="s">
        <v>62</v>
      </c>
      <c r="D75" s="89"/>
      <c r="E75" s="90"/>
      <c r="F75" s="61"/>
      <c r="G75" s="62"/>
      <c r="H75" s="91"/>
      <c r="I75" s="62"/>
      <c r="J75" s="92"/>
      <c r="K75" s="62"/>
      <c r="L75" s="62">
        <v>0</v>
      </c>
      <c r="M75" s="102" t="s">
        <v>201</v>
      </c>
      <c r="N75" s="62"/>
      <c r="O75" s="62">
        <v>0</v>
      </c>
      <c r="P75" s="61">
        <v>5.6950000000000002E-4</v>
      </c>
      <c r="Q75" s="61">
        <v>5.6950000000000002E-4</v>
      </c>
      <c r="R75" s="62">
        <v>0</v>
      </c>
      <c r="S75" s="63">
        <v>0</v>
      </c>
      <c r="T75" s="68" t="s">
        <v>128</v>
      </c>
      <c r="U75" s="65" t="s">
        <v>128</v>
      </c>
      <c r="V75" s="65"/>
      <c r="W75" s="72"/>
      <c r="X75" s="65" t="s">
        <v>124</v>
      </c>
      <c r="Y75" s="66" t="s">
        <v>34</v>
      </c>
      <c r="Z75" s="61">
        <v>0</v>
      </c>
      <c r="AA75" s="48" t="e">
        <v>#DIV/0!</v>
      </c>
      <c r="AB75" s="67" t="s">
        <v>206</v>
      </c>
      <c r="AC75" s="123">
        <v>0</v>
      </c>
      <c r="AD75" s="93">
        <v>0</v>
      </c>
      <c r="AE75" s="62">
        <v>0</v>
      </c>
      <c r="AF75" s="30" t="s">
        <v>71</v>
      </c>
      <c r="AG75" s="63">
        <v>0</v>
      </c>
      <c r="AH75" s="93">
        <v>0</v>
      </c>
      <c r="AI75" s="62">
        <v>0</v>
      </c>
      <c r="AJ75" s="30" t="s">
        <v>71</v>
      </c>
      <c r="AK75" s="63">
        <v>0</v>
      </c>
      <c r="AL75" s="119" t="s">
        <v>208</v>
      </c>
      <c r="AM75" s="62"/>
      <c r="AN75" s="62"/>
      <c r="AO75" s="30"/>
      <c r="AP75" s="63"/>
      <c r="AQ75" s="50">
        <v>-1</v>
      </c>
      <c r="AR75" s="135"/>
      <c r="AS75" s="140"/>
      <c r="AT75" s="93"/>
      <c r="AU75" s="30" t="s">
        <v>71</v>
      </c>
    </row>
    <row r="76" spans="1:47" ht="45" x14ac:dyDescent="0.25">
      <c r="A76" s="79">
        <v>1907</v>
      </c>
      <c r="B76" s="83" t="s">
        <v>8</v>
      </c>
      <c r="C76" s="31" t="s">
        <v>70</v>
      </c>
      <c r="D76" s="89"/>
      <c r="E76" s="90"/>
      <c r="F76" s="61"/>
      <c r="G76" s="62"/>
      <c r="H76" s="91"/>
      <c r="I76" s="62"/>
      <c r="J76" s="92">
        <v>278.5</v>
      </c>
      <c r="K76" s="62">
        <v>32.126803606000024</v>
      </c>
      <c r="L76" s="62">
        <v>1192</v>
      </c>
      <c r="M76" s="62">
        <v>584.77409496581515</v>
      </c>
      <c r="N76" s="62">
        <v>593.59061339847995</v>
      </c>
      <c r="O76" s="62">
        <v>0</v>
      </c>
      <c r="P76" s="61">
        <v>0</v>
      </c>
      <c r="Q76" s="61">
        <v>0</v>
      </c>
      <c r="R76" s="62">
        <v>0</v>
      </c>
      <c r="S76" s="63">
        <v>0</v>
      </c>
      <c r="T76" s="68" t="s">
        <v>128</v>
      </c>
      <c r="U76" s="71" t="s">
        <v>124</v>
      </c>
      <c r="V76" s="71" t="s">
        <v>128</v>
      </c>
      <c r="W76" s="73" t="s">
        <v>167</v>
      </c>
      <c r="X76" s="65" t="s">
        <v>124</v>
      </c>
      <c r="Y76" s="66" t="s">
        <v>34</v>
      </c>
      <c r="Z76" s="61">
        <v>0</v>
      </c>
      <c r="AA76" s="48">
        <v>0</v>
      </c>
      <c r="AB76" s="67" t="s">
        <v>173</v>
      </c>
      <c r="AC76" s="123">
        <v>1</v>
      </c>
      <c r="AD76" s="93">
        <v>1470.5</v>
      </c>
      <c r="AE76" s="62">
        <v>625.71741700448001</v>
      </c>
      <c r="AF76" s="30">
        <v>-0.57448662563449171</v>
      </c>
      <c r="AG76" s="63">
        <v>-844.78258299551999</v>
      </c>
      <c r="AH76" s="93">
        <v>1192</v>
      </c>
      <c r="AI76" s="62">
        <v>593.59061339847995</v>
      </c>
      <c r="AJ76" s="30">
        <v>-0.50202129748449664</v>
      </c>
      <c r="AK76" s="63">
        <v>-598.40938660152005</v>
      </c>
      <c r="AL76" s="64" t="s">
        <v>163</v>
      </c>
      <c r="AM76" s="62"/>
      <c r="AN76" s="62"/>
      <c r="AO76" s="30"/>
      <c r="AP76" s="63"/>
      <c r="AQ76" s="50">
        <v>-0.10000000000000013</v>
      </c>
      <c r="AR76" s="135"/>
      <c r="AS76" s="140"/>
      <c r="AT76" s="93">
        <f>Z76</f>
        <v>0</v>
      </c>
      <c r="AU76" s="117">
        <f>AA76</f>
        <v>0</v>
      </c>
    </row>
    <row r="77" spans="1:47" x14ac:dyDescent="0.25">
      <c r="A77" s="79">
        <v>1935</v>
      </c>
      <c r="B77" s="83" t="s">
        <v>96</v>
      </c>
      <c r="C77" s="31" t="s">
        <v>53</v>
      </c>
      <c r="D77" s="89"/>
      <c r="E77" s="90"/>
      <c r="F77" s="61"/>
      <c r="G77" s="62"/>
      <c r="H77" s="91"/>
      <c r="I77" s="62"/>
      <c r="J77" s="92"/>
      <c r="K77" s="62"/>
      <c r="L77" s="62"/>
      <c r="M77" s="62"/>
      <c r="N77" s="62"/>
      <c r="O77" s="62"/>
      <c r="P77" s="61"/>
      <c r="Q77" s="61"/>
      <c r="R77" s="62">
        <v>0</v>
      </c>
      <c r="S77" s="63">
        <v>0</v>
      </c>
      <c r="T77" s="68" t="s">
        <v>128</v>
      </c>
      <c r="U77" s="65" t="s">
        <v>128</v>
      </c>
      <c r="V77" s="65"/>
      <c r="W77" s="72"/>
      <c r="X77" s="69" t="s">
        <v>128</v>
      </c>
      <c r="Y77" s="70"/>
      <c r="Z77" s="61"/>
      <c r="AA77" s="48" t="s">
        <v>71</v>
      </c>
      <c r="AB77" s="85"/>
      <c r="AC77" s="123">
        <v>0</v>
      </c>
      <c r="AD77" s="93" t="s">
        <v>71</v>
      </c>
      <c r="AE77" s="62">
        <v>0</v>
      </c>
      <c r="AF77" s="30" t="s">
        <v>71</v>
      </c>
      <c r="AG77" s="63" t="s">
        <v>71</v>
      </c>
      <c r="AH77" s="93" t="s">
        <v>71</v>
      </c>
      <c r="AI77" s="62">
        <v>0</v>
      </c>
      <c r="AJ77" s="30" t="s">
        <v>71</v>
      </c>
      <c r="AK77" s="63" t="s">
        <v>71</v>
      </c>
      <c r="AL77" s="119" t="s">
        <v>199</v>
      </c>
      <c r="AM77" s="62"/>
      <c r="AN77" s="62"/>
      <c r="AO77" s="30"/>
      <c r="AP77" s="63"/>
      <c r="AQ77" s="50">
        <v>-0.10000000000000013</v>
      </c>
      <c r="AR77" s="135"/>
      <c r="AS77" s="140"/>
      <c r="AT77" s="93"/>
      <c r="AU77" s="30" t="s">
        <v>71</v>
      </c>
    </row>
    <row r="78" spans="1:47" x14ac:dyDescent="0.25">
      <c r="A78" s="79">
        <v>1951</v>
      </c>
      <c r="B78" s="83" t="s">
        <v>39</v>
      </c>
      <c r="C78" s="31" t="s">
        <v>70</v>
      </c>
      <c r="D78" s="89"/>
      <c r="E78" s="90"/>
      <c r="F78" s="61">
        <v>32.566661041666663</v>
      </c>
      <c r="G78" s="62">
        <v>41.777200000000001</v>
      </c>
      <c r="H78" s="91"/>
      <c r="I78" s="62">
        <v>2.1117575641403237</v>
      </c>
      <c r="J78" s="92"/>
      <c r="K78" s="62"/>
      <c r="L78" s="62"/>
      <c r="M78" s="62"/>
      <c r="N78" s="62"/>
      <c r="O78" s="62"/>
      <c r="P78" s="61"/>
      <c r="Q78" s="61"/>
      <c r="R78" s="62">
        <v>0</v>
      </c>
      <c r="S78" s="63">
        <v>0</v>
      </c>
      <c r="T78" s="64" t="s">
        <v>124</v>
      </c>
      <c r="U78" s="65" t="s">
        <v>128</v>
      </c>
      <c r="V78" s="65"/>
      <c r="W78" s="72"/>
      <c r="X78" s="69" t="s">
        <v>128</v>
      </c>
      <c r="Y78" s="70"/>
      <c r="Z78" s="61"/>
      <c r="AA78" s="48" t="s">
        <v>71</v>
      </c>
      <c r="AB78" s="85"/>
      <c r="AC78" s="123">
        <v>1</v>
      </c>
      <c r="AD78" s="93">
        <v>32.566661041666663</v>
      </c>
      <c r="AE78" s="62">
        <v>43.888957564140327</v>
      </c>
      <c r="AF78" s="30">
        <v>0.34766525521261182</v>
      </c>
      <c r="AG78" s="63">
        <v>11.322296522473664</v>
      </c>
      <c r="AH78" s="93">
        <v>32.566661041666663</v>
      </c>
      <c r="AI78" s="62">
        <v>43.888957564140327</v>
      </c>
      <c r="AJ78" s="30">
        <v>0.34766525521261182</v>
      </c>
      <c r="AK78" s="63">
        <v>11.322296522473664</v>
      </c>
      <c r="AL78" s="119" t="s">
        <v>17</v>
      </c>
      <c r="AM78" s="62">
        <v>32.566661041666663</v>
      </c>
      <c r="AN78" s="62">
        <v>41.777200000000001</v>
      </c>
      <c r="AO78" s="30">
        <v>0.28282110181787218</v>
      </c>
      <c r="AP78" s="63">
        <v>9.2105389583333377</v>
      </c>
      <c r="AQ78" s="50">
        <v>-0.10000000000000013</v>
      </c>
      <c r="AR78" s="132" t="s">
        <v>222</v>
      </c>
      <c r="AS78" s="139" t="s">
        <v>222</v>
      </c>
      <c r="AT78" s="93">
        <v>41.777200000000001</v>
      </c>
      <c r="AU78" s="30">
        <v>0.95188408015719772</v>
      </c>
    </row>
    <row r="79" spans="1:47" ht="30" x14ac:dyDescent="0.25">
      <c r="A79" s="78">
        <v>1955</v>
      </c>
      <c r="B79" s="82" t="s">
        <v>98</v>
      </c>
      <c r="C79" s="28" t="s">
        <v>62</v>
      </c>
      <c r="D79" s="89"/>
      <c r="E79" s="90"/>
      <c r="F79" s="61"/>
      <c r="G79" s="62"/>
      <c r="H79" s="91"/>
      <c r="I79" s="62"/>
      <c r="J79" s="92"/>
      <c r="K79" s="62"/>
      <c r="L79" s="62">
        <v>0</v>
      </c>
      <c r="M79" s="102" t="s">
        <v>201</v>
      </c>
      <c r="N79" s="62"/>
      <c r="O79" s="62">
        <v>14</v>
      </c>
      <c r="P79" s="61">
        <v>1.2750134999999998</v>
      </c>
      <c r="Q79" s="61">
        <v>1.2750134999999998</v>
      </c>
      <c r="R79" s="62">
        <v>0</v>
      </c>
      <c r="S79" s="63">
        <v>0</v>
      </c>
      <c r="T79" s="68" t="s">
        <v>128</v>
      </c>
      <c r="U79" s="65" t="s">
        <v>128</v>
      </c>
      <c r="V79" s="65"/>
      <c r="W79" s="72"/>
      <c r="X79" s="65" t="s">
        <v>124</v>
      </c>
      <c r="Y79" s="66" t="s">
        <v>34</v>
      </c>
      <c r="Z79" s="61">
        <v>0</v>
      </c>
      <c r="AA79" s="48" t="e">
        <v>#DIV/0!</v>
      </c>
      <c r="AB79" s="67" t="s">
        <v>206</v>
      </c>
      <c r="AC79" s="123">
        <v>0</v>
      </c>
      <c r="AD79" s="93">
        <v>14</v>
      </c>
      <c r="AE79" s="62">
        <v>0</v>
      </c>
      <c r="AF79" s="30">
        <v>-1</v>
      </c>
      <c r="AG79" s="63">
        <v>-14</v>
      </c>
      <c r="AH79" s="93">
        <v>14</v>
      </c>
      <c r="AI79" s="62">
        <v>0</v>
      </c>
      <c r="AJ79" s="30">
        <v>-1</v>
      </c>
      <c r="AK79" s="63">
        <v>-14</v>
      </c>
      <c r="AL79" s="119" t="s">
        <v>197</v>
      </c>
      <c r="AM79" s="62"/>
      <c r="AN79" s="62"/>
      <c r="AO79" s="30"/>
      <c r="AP79" s="63"/>
      <c r="AQ79" s="50">
        <v>-1</v>
      </c>
      <c r="AR79" s="135"/>
      <c r="AS79" s="140"/>
      <c r="AT79" s="93"/>
      <c r="AU79" s="30" t="s">
        <v>71</v>
      </c>
    </row>
    <row r="80" spans="1:47" ht="59.25" customHeight="1" x14ac:dyDescent="0.25">
      <c r="A80" s="79">
        <v>1958</v>
      </c>
      <c r="B80" s="83" t="s">
        <v>99</v>
      </c>
      <c r="C80" s="31" t="s">
        <v>62</v>
      </c>
      <c r="D80" s="89"/>
      <c r="E80" s="90"/>
      <c r="F80" s="61"/>
      <c r="G80" s="62"/>
      <c r="H80" s="91"/>
      <c r="I80" s="62"/>
      <c r="J80" s="92">
        <v>326.5</v>
      </c>
      <c r="K80" s="62">
        <v>30.690833823333559</v>
      </c>
      <c r="L80" s="62">
        <v>172</v>
      </c>
      <c r="M80" s="62">
        <v>70.522806498342135</v>
      </c>
      <c r="N80" s="62">
        <v>172.08423120226803</v>
      </c>
      <c r="O80" s="62">
        <v>103</v>
      </c>
      <c r="P80" s="61">
        <v>100.83386112686472</v>
      </c>
      <c r="Q80" s="61">
        <v>40.093350744198048</v>
      </c>
      <c r="R80" s="62">
        <v>79.652906551884087</v>
      </c>
      <c r="S80" s="63">
        <v>8.3948439232849985</v>
      </c>
      <c r="T80" s="68" t="s">
        <v>128</v>
      </c>
      <c r="U80" s="71" t="s">
        <v>124</v>
      </c>
      <c r="V80" s="71" t="s">
        <v>128</v>
      </c>
      <c r="W80" s="73" t="s">
        <v>175</v>
      </c>
      <c r="X80" s="65" t="s">
        <v>124</v>
      </c>
      <c r="Y80" s="66" t="s">
        <v>128</v>
      </c>
      <c r="Z80" s="61">
        <v>79.652906551884087</v>
      </c>
      <c r="AA80" s="48">
        <v>0.2820290996921701</v>
      </c>
      <c r="AB80" s="67" t="s">
        <v>171</v>
      </c>
      <c r="AC80" s="123">
        <v>0</v>
      </c>
      <c r="AD80" s="93">
        <v>601.5</v>
      </c>
      <c r="AE80" s="62">
        <v>282.42797157748566</v>
      </c>
      <c r="AF80" s="30">
        <v>-0.53046056263094654</v>
      </c>
      <c r="AG80" s="63">
        <v>-319.07202842251434</v>
      </c>
      <c r="AH80" s="93">
        <v>275</v>
      </c>
      <c r="AI80" s="62">
        <v>251.73713775415212</v>
      </c>
      <c r="AJ80" s="30">
        <v>-8.4592226348537761E-2</v>
      </c>
      <c r="AK80" s="63">
        <v>-23.262862245847884</v>
      </c>
      <c r="AL80" s="121" t="s">
        <v>31</v>
      </c>
      <c r="AM80" s="62"/>
      <c r="AN80" s="62"/>
      <c r="AO80" s="30"/>
      <c r="AP80" s="63"/>
      <c r="AQ80" s="50">
        <v>-1</v>
      </c>
      <c r="AR80" s="135"/>
      <c r="AS80" s="140"/>
      <c r="AT80" s="93"/>
      <c r="AU80" s="30" t="s">
        <v>71</v>
      </c>
    </row>
    <row r="81" spans="1:47" ht="59.25" customHeight="1" x14ac:dyDescent="0.25">
      <c r="A81" s="79">
        <v>1959</v>
      </c>
      <c r="B81" s="83" t="s">
        <v>100</v>
      </c>
      <c r="C81" s="31" t="s">
        <v>53</v>
      </c>
      <c r="D81" s="89"/>
      <c r="E81" s="90"/>
      <c r="F81" s="61"/>
      <c r="G81" s="62"/>
      <c r="H81" s="91"/>
      <c r="I81" s="62"/>
      <c r="J81" s="92">
        <v>48</v>
      </c>
      <c r="K81" s="62">
        <v>7.2941687495999936</v>
      </c>
      <c r="L81" s="62">
        <v>0</v>
      </c>
      <c r="M81" s="62">
        <v>11.613931766804985</v>
      </c>
      <c r="N81" s="62">
        <v>8.2757428931393822</v>
      </c>
      <c r="O81" s="62">
        <v>2</v>
      </c>
      <c r="P81" s="61">
        <v>1.7983929166666663</v>
      </c>
      <c r="Q81" s="61">
        <v>0.9860658333333332</v>
      </c>
      <c r="R81" s="62">
        <v>0</v>
      </c>
      <c r="S81" s="63">
        <v>0</v>
      </c>
      <c r="T81" s="68" t="s">
        <v>128</v>
      </c>
      <c r="U81" s="71" t="s">
        <v>124</v>
      </c>
      <c r="V81" s="71" t="s">
        <v>128</v>
      </c>
      <c r="W81" s="73" t="s">
        <v>167</v>
      </c>
      <c r="X81" s="65" t="s">
        <v>124</v>
      </c>
      <c r="Y81" s="66" t="s">
        <v>128</v>
      </c>
      <c r="Z81" s="61">
        <v>0</v>
      </c>
      <c r="AA81" s="48">
        <v>0</v>
      </c>
      <c r="AB81" s="67" t="s">
        <v>171</v>
      </c>
      <c r="AC81" s="123">
        <v>0</v>
      </c>
      <c r="AD81" s="93">
        <v>50</v>
      </c>
      <c r="AE81" s="62">
        <v>15.569911642739376</v>
      </c>
      <c r="AF81" s="30">
        <v>-0.68860176714521248</v>
      </c>
      <c r="AG81" s="63">
        <v>-34.430088357260622</v>
      </c>
      <c r="AH81" s="93">
        <v>2</v>
      </c>
      <c r="AI81" s="62">
        <v>8.2757428931393822</v>
      </c>
      <c r="AJ81" s="30">
        <v>3.1378714465696911</v>
      </c>
      <c r="AK81" s="63">
        <v>6.2757428931393822</v>
      </c>
      <c r="AL81" s="121" t="s">
        <v>31</v>
      </c>
      <c r="AM81" s="62"/>
      <c r="AN81" s="62"/>
      <c r="AO81" s="30"/>
      <c r="AP81" s="63"/>
      <c r="AQ81" s="50">
        <v>-0.10000000000000013</v>
      </c>
      <c r="AR81" s="135"/>
      <c r="AS81" s="140"/>
      <c r="AT81" s="93"/>
      <c r="AU81" s="30" t="s">
        <v>71</v>
      </c>
    </row>
    <row r="82" spans="1:47" x14ac:dyDescent="0.25">
      <c r="A82" s="79">
        <v>2028</v>
      </c>
      <c r="B82" s="83" t="s">
        <v>24</v>
      </c>
      <c r="C82" s="31" t="s">
        <v>62</v>
      </c>
      <c r="D82" s="89"/>
      <c r="E82" s="90"/>
      <c r="F82" s="61">
        <v>0.76223487500000009</v>
      </c>
      <c r="G82" s="62">
        <v>0.61939999999999995</v>
      </c>
      <c r="H82" s="91"/>
      <c r="I82" s="62">
        <v>3.6149016450827159E-2</v>
      </c>
      <c r="J82" s="92"/>
      <c r="K82" s="62"/>
      <c r="L82" s="62"/>
      <c r="M82" s="62"/>
      <c r="N82" s="62"/>
      <c r="O82" s="62"/>
      <c r="P82" s="61"/>
      <c r="Q82" s="61"/>
      <c r="R82" s="62">
        <v>0</v>
      </c>
      <c r="S82" s="63">
        <v>0</v>
      </c>
      <c r="T82" s="64" t="s">
        <v>124</v>
      </c>
      <c r="U82" s="65" t="s">
        <v>128</v>
      </c>
      <c r="V82" s="65"/>
      <c r="W82" s="72"/>
      <c r="X82" s="69" t="s">
        <v>128</v>
      </c>
      <c r="Y82" s="70"/>
      <c r="Z82" s="61"/>
      <c r="AA82" s="48" t="s">
        <v>71</v>
      </c>
      <c r="AB82" s="85"/>
      <c r="AC82" s="123">
        <v>1</v>
      </c>
      <c r="AD82" s="93">
        <v>0.76223487500000009</v>
      </c>
      <c r="AE82" s="62">
        <v>0.65554901645082708</v>
      </c>
      <c r="AF82" s="30">
        <v>-0.13996454642563158</v>
      </c>
      <c r="AG82" s="63">
        <v>-0.10668585854917301</v>
      </c>
      <c r="AH82" s="93">
        <v>0.76223487500000009</v>
      </c>
      <c r="AI82" s="62">
        <v>0.65554901645082708</v>
      </c>
      <c r="AJ82" s="30">
        <v>-0.13996454642563158</v>
      </c>
      <c r="AK82" s="63">
        <v>-0.10668585854917301</v>
      </c>
      <c r="AL82" s="119" t="s">
        <v>17</v>
      </c>
      <c r="AM82" s="62">
        <v>0.76223487500000009</v>
      </c>
      <c r="AN82" s="62">
        <v>0.61939999999999995</v>
      </c>
      <c r="AO82" s="30">
        <v>-0.18738958250893484</v>
      </c>
      <c r="AP82" s="63">
        <v>-0.14283487500000014</v>
      </c>
      <c r="AQ82" s="50">
        <v>-0.10000000000000013</v>
      </c>
      <c r="AR82" s="134"/>
      <c r="AS82" s="138"/>
      <c r="AT82" s="93">
        <v>0.61939999999999995</v>
      </c>
      <c r="AU82" s="30">
        <v>0.94485688248524935</v>
      </c>
    </row>
    <row r="83" spans="1:47" ht="59.25" customHeight="1" x14ac:dyDescent="0.25">
      <c r="A83" s="78">
        <v>2879</v>
      </c>
      <c r="B83" s="82" t="s">
        <v>91</v>
      </c>
      <c r="C83" s="28" t="s">
        <v>62</v>
      </c>
      <c r="D83" s="89"/>
      <c r="E83" s="90"/>
      <c r="F83" s="61"/>
      <c r="G83" s="62"/>
      <c r="H83" s="91"/>
      <c r="I83" s="62"/>
      <c r="J83" s="92">
        <v>2</v>
      </c>
      <c r="K83" s="62"/>
      <c r="L83" s="62"/>
      <c r="M83" s="102"/>
      <c r="N83" s="62"/>
      <c r="O83" s="62">
        <v>0</v>
      </c>
      <c r="P83" s="61">
        <v>5.5228122142857144E-3</v>
      </c>
      <c r="Q83" s="61">
        <v>5.5228122142857144E-3</v>
      </c>
      <c r="R83" s="62">
        <v>0.28736604354922224</v>
      </c>
      <c r="S83" s="63">
        <v>0.22810923518222223</v>
      </c>
      <c r="T83" s="68" t="s">
        <v>128</v>
      </c>
      <c r="U83" s="65" t="s">
        <v>128</v>
      </c>
      <c r="V83" s="65"/>
      <c r="W83" s="72"/>
      <c r="X83" s="65" t="s">
        <v>124</v>
      </c>
      <c r="Y83" s="66" t="s">
        <v>128</v>
      </c>
      <c r="Z83" s="61">
        <v>0.28736604354922224</v>
      </c>
      <c r="AA83" s="48">
        <v>1</v>
      </c>
      <c r="AB83" s="67" t="s">
        <v>171</v>
      </c>
      <c r="AC83" s="123">
        <v>0</v>
      </c>
      <c r="AD83" s="93">
        <v>2</v>
      </c>
      <c r="AE83" s="62">
        <v>0.28736604354922224</v>
      </c>
      <c r="AF83" s="30">
        <v>-0.85631697822538888</v>
      </c>
      <c r="AG83" s="63">
        <v>-1.7126339564507778</v>
      </c>
      <c r="AH83" s="93">
        <v>0</v>
      </c>
      <c r="AI83" s="62">
        <v>0.28736604354922224</v>
      </c>
      <c r="AJ83" s="30" t="s">
        <v>71</v>
      </c>
      <c r="AK83" s="63">
        <v>0.28736604354922224</v>
      </c>
      <c r="AL83" s="121" t="s">
        <v>15</v>
      </c>
      <c r="AM83" s="62"/>
      <c r="AN83" s="62"/>
      <c r="AO83" s="30"/>
      <c r="AP83" s="63"/>
      <c r="AQ83" s="50">
        <v>-1</v>
      </c>
      <c r="AR83" s="135"/>
      <c r="AS83" s="140"/>
      <c r="AT83" s="93"/>
      <c r="AU83" s="30" t="s">
        <v>71</v>
      </c>
    </row>
    <row r="84" spans="1:47" ht="30" x14ac:dyDescent="0.25">
      <c r="A84" s="79">
        <v>3268</v>
      </c>
      <c r="B84" s="83" t="s">
        <v>103</v>
      </c>
      <c r="C84" s="31" t="s">
        <v>55</v>
      </c>
      <c r="D84" s="89"/>
      <c r="E84" s="90"/>
      <c r="F84" s="61"/>
      <c r="G84" s="62"/>
      <c r="H84" s="91"/>
      <c r="I84" s="62"/>
      <c r="J84" s="92"/>
      <c r="K84" s="62"/>
      <c r="L84" s="62"/>
      <c r="M84" s="62"/>
      <c r="N84" s="62"/>
      <c r="O84" s="62"/>
      <c r="P84" s="61"/>
      <c r="Q84" s="61"/>
      <c r="R84" s="62">
        <v>0</v>
      </c>
      <c r="S84" s="63">
        <v>0</v>
      </c>
      <c r="T84" s="68" t="s">
        <v>128</v>
      </c>
      <c r="U84" s="65" t="s">
        <v>128</v>
      </c>
      <c r="V84" s="65"/>
      <c r="W84" s="72"/>
      <c r="X84" s="69" t="s">
        <v>128</v>
      </c>
      <c r="Y84" s="70"/>
      <c r="Z84" s="61"/>
      <c r="AA84" s="48" t="s">
        <v>71</v>
      </c>
      <c r="AB84" s="85"/>
      <c r="AC84" s="124" t="str">
        <f>AQ84</f>
        <v>objectif atteint - pas d'action possible</v>
      </c>
      <c r="AD84" s="93" t="s">
        <v>71</v>
      </c>
      <c r="AE84" s="62">
        <v>0</v>
      </c>
      <c r="AF84" s="30" t="s">
        <v>71</v>
      </c>
      <c r="AG84" s="63" t="s">
        <v>71</v>
      </c>
      <c r="AH84" s="93" t="s">
        <v>71</v>
      </c>
      <c r="AI84" s="62">
        <v>0</v>
      </c>
      <c r="AJ84" s="30" t="s">
        <v>71</v>
      </c>
      <c r="AK84" s="63" t="s">
        <v>71</v>
      </c>
      <c r="AL84" s="120" t="s">
        <v>204</v>
      </c>
      <c r="AM84" s="62"/>
      <c r="AN84" s="62"/>
      <c r="AO84" s="30"/>
      <c r="AP84" s="63"/>
      <c r="AQ84" s="116" t="s">
        <v>209</v>
      </c>
      <c r="AR84" s="133"/>
      <c r="AS84" s="137"/>
      <c r="AT84" s="93"/>
      <c r="AU84" s="30" t="s">
        <v>71</v>
      </c>
    </row>
    <row r="85" spans="1:47" x14ac:dyDescent="0.25">
      <c r="A85" s="79">
        <v>5526</v>
      </c>
      <c r="B85" s="83" t="s">
        <v>19</v>
      </c>
      <c r="C85" s="31" t="s">
        <v>70</v>
      </c>
      <c r="D85" s="89"/>
      <c r="E85" s="90"/>
      <c r="F85" s="61">
        <v>159.56992442500001</v>
      </c>
      <c r="G85" s="62">
        <v>62.950800000000001</v>
      </c>
      <c r="H85" s="91"/>
      <c r="I85" s="62">
        <v>2.8699038313512606</v>
      </c>
      <c r="J85" s="92"/>
      <c r="K85" s="62"/>
      <c r="L85" s="62"/>
      <c r="M85" s="62"/>
      <c r="N85" s="62"/>
      <c r="O85" s="62"/>
      <c r="P85" s="61"/>
      <c r="Q85" s="61"/>
      <c r="R85" s="62">
        <v>0</v>
      </c>
      <c r="S85" s="63">
        <v>0</v>
      </c>
      <c r="T85" s="64" t="s">
        <v>124</v>
      </c>
      <c r="U85" s="65" t="s">
        <v>128</v>
      </c>
      <c r="V85" s="65"/>
      <c r="W85" s="72"/>
      <c r="X85" s="69" t="s">
        <v>128</v>
      </c>
      <c r="Y85" s="70"/>
      <c r="Z85" s="61"/>
      <c r="AA85" s="48" t="s">
        <v>71</v>
      </c>
      <c r="AB85" s="85"/>
      <c r="AC85" s="123">
        <v>1</v>
      </c>
      <c r="AD85" s="93">
        <v>159.56992442500001</v>
      </c>
      <c r="AE85" s="62">
        <v>65.820703831351267</v>
      </c>
      <c r="AF85" s="30">
        <v>-0.58751184429940695</v>
      </c>
      <c r="AG85" s="63">
        <v>-93.749220593648744</v>
      </c>
      <c r="AH85" s="93">
        <v>159.56992442500001</v>
      </c>
      <c r="AI85" s="62">
        <v>65.820703831351267</v>
      </c>
      <c r="AJ85" s="30">
        <v>-0.58751184429940695</v>
      </c>
      <c r="AK85" s="63">
        <v>-93.749220593648744</v>
      </c>
      <c r="AL85" s="119" t="s">
        <v>17</v>
      </c>
      <c r="AM85" s="62">
        <v>159.56992442500001</v>
      </c>
      <c r="AN85" s="62">
        <v>62.950800000000001</v>
      </c>
      <c r="AO85" s="30">
        <v>-0.60549708708054373</v>
      </c>
      <c r="AP85" s="63">
        <v>-96.61912442500001</v>
      </c>
      <c r="AQ85" s="50">
        <v>-0.10000000000000013</v>
      </c>
      <c r="AR85" s="134" t="s">
        <v>222</v>
      </c>
      <c r="AS85" s="138" t="s">
        <v>222</v>
      </c>
      <c r="AT85" s="93">
        <v>62.950800000000001</v>
      </c>
      <c r="AU85" s="30">
        <v>0.9563981594802653</v>
      </c>
    </row>
    <row r="86" spans="1:47" ht="30" x14ac:dyDescent="0.25">
      <c r="A86" s="78">
        <v>5537</v>
      </c>
      <c r="B86" s="82" t="s">
        <v>104</v>
      </c>
      <c r="C86" s="28" t="s">
        <v>62</v>
      </c>
      <c r="D86" s="89"/>
      <c r="E86" s="90"/>
      <c r="F86" s="61"/>
      <c r="G86" s="62"/>
      <c r="H86" s="91"/>
      <c r="I86" s="62"/>
      <c r="J86" s="92"/>
      <c r="K86" s="62"/>
      <c r="L86" s="62"/>
      <c r="M86" s="62"/>
      <c r="N86" s="62"/>
      <c r="O86" s="62"/>
      <c r="P86" s="61"/>
      <c r="Q86" s="61"/>
      <c r="R86" s="62">
        <v>0</v>
      </c>
      <c r="S86" s="63">
        <v>0</v>
      </c>
      <c r="T86" s="68" t="s">
        <v>128</v>
      </c>
      <c r="U86" s="65" t="s">
        <v>128</v>
      </c>
      <c r="V86" s="65"/>
      <c r="W86" s="72"/>
      <c r="X86" s="69" t="s">
        <v>128</v>
      </c>
      <c r="Y86" s="70"/>
      <c r="Z86" s="61"/>
      <c r="AA86" s="48" t="s">
        <v>71</v>
      </c>
      <c r="AB86" s="85"/>
      <c r="AC86" s="124" t="str">
        <f>AQ86</f>
        <v>objectif atteint - pas d'action possible</v>
      </c>
      <c r="AD86" s="93" t="s">
        <v>71</v>
      </c>
      <c r="AE86" s="62">
        <v>0</v>
      </c>
      <c r="AF86" s="30" t="s">
        <v>71</v>
      </c>
      <c r="AG86" s="63" t="s">
        <v>71</v>
      </c>
      <c r="AH86" s="93" t="s">
        <v>71</v>
      </c>
      <c r="AI86" s="62">
        <v>0</v>
      </c>
      <c r="AJ86" s="30" t="s">
        <v>71</v>
      </c>
      <c r="AK86" s="63" t="s">
        <v>71</v>
      </c>
      <c r="AL86" s="120" t="s">
        <v>204</v>
      </c>
      <c r="AM86" s="62"/>
      <c r="AN86" s="62"/>
      <c r="AO86" s="30"/>
      <c r="AP86" s="63"/>
      <c r="AQ86" s="116" t="s">
        <v>209</v>
      </c>
      <c r="AR86" s="133"/>
      <c r="AS86" s="137"/>
      <c r="AT86" s="93"/>
      <c r="AU86" s="30" t="s">
        <v>71</v>
      </c>
    </row>
    <row r="87" spans="1:47" x14ac:dyDescent="0.25">
      <c r="A87" s="78">
        <v>6560</v>
      </c>
      <c r="B87" s="82" t="s">
        <v>106</v>
      </c>
      <c r="C87" s="28" t="s">
        <v>62</v>
      </c>
      <c r="D87" s="89"/>
      <c r="E87" s="90"/>
      <c r="F87" s="61"/>
      <c r="G87" s="62"/>
      <c r="H87" s="91"/>
      <c r="I87" s="62"/>
      <c r="J87" s="92"/>
      <c r="K87" s="62"/>
      <c r="L87" s="62"/>
      <c r="M87" s="62"/>
      <c r="N87" s="62"/>
      <c r="O87" s="62"/>
      <c r="P87" s="61"/>
      <c r="Q87" s="61"/>
      <c r="R87" s="62">
        <v>0</v>
      </c>
      <c r="S87" s="63">
        <v>0</v>
      </c>
      <c r="T87" s="68" t="s">
        <v>128</v>
      </c>
      <c r="U87" s="65" t="s">
        <v>128</v>
      </c>
      <c r="V87" s="65"/>
      <c r="W87" s="72"/>
      <c r="X87" s="69" t="s">
        <v>128</v>
      </c>
      <c r="Y87" s="70"/>
      <c r="Z87" s="61"/>
      <c r="AA87" s="48" t="s">
        <v>71</v>
      </c>
      <c r="AB87" s="85"/>
      <c r="AC87" s="123">
        <v>0</v>
      </c>
      <c r="AD87" s="93" t="s">
        <v>71</v>
      </c>
      <c r="AE87" s="62">
        <v>0</v>
      </c>
      <c r="AF87" s="30" t="s">
        <v>71</v>
      </c>
      <c r="AG87" s="63" t="s">
        <v>71</v>
      </c>
      <c r="AH87" s="93" t="s">
        <v>71</v>
      </c>
      <c r="AI87" s="62">
        <v>0</v>
      </c>
      <c r="AJ87" s="30" t="s">
        <v>71</v>
      </c>
      <c r="AK87" s="63" t="s">
        <v>71</v>
      </c>
      <c r="AL87" s="119" t="s">
        <v>199</v>
      </c>
      <c r="AM87" s="62"/>
      <c r="AN87" s="62"/>
      <c r="AO87" s="30"/>
      <c r="AP87" s="63"/>
      <c r="AQ87" s="50">
        <v>-0.10000000000000013</v>
      </c>
      <c r="AR87" s="135"/>
      <c r="AS87" s="140"/>
      <c r="AT87" s="93"/>
      <c r="AU87" s="30" t="s">
        <v>71</v>
      </c>
    </row>
    <row r="88" spans="1:47" ht="45" x14ac:dyDescent="0.25">
      <c r="A88" s="79">
        <v>6616</v>
      </c>
      <c r="B88" s="83" t="s">
        <v>48</v>
      </c>
      <c r="C88" s="31" t="s">
        <v>62</v>
      </c>
      <c r="D88" s="89"/>
      <c r="E88" s="90"/>
      <c r="F88" s="61"/>
      <c r="G88" s="62"/>
      <c r="H88" s="91"/>
      <c r="I88" s="62"/>
      <c r="J88" s="92">
        <v>9579.5</v>
      </c>
      <c r="K88" s="62">
        <v>953.55421788749265</v>
      </c>
      <c r="L88" s="62">
        <v>6953</v>
      </c>
      <c r="M88" s="62">
        <v>1285.8095429994823</v>
      </c>
      <c r="N88" s="62">
        <v>1031.6650420465601</v>
      </c>
      <c r="O88" s="62">
        <v>9</v>
      </c>
      <c r="P88" s="61">
        <v>9.3119999999999994</v>
      </c>
      <c r="Q88" s="61">
        <v>9.3119999999999994</v>
      </c>
      <c r="R88" s="62">
        <v>91.748327774802377</v>
      </c>
      <c r="S88" s="63">
        <v>89.219266214846371</v>
      </c>
      <c r="T88" s="68" t="s">
        <v>128</v>
      </c>
      <c r="U88" s="71" t="s">
        <v>124</v>
      </c>
      <c r="V88" s="71" t="s">
        <v>124</v>
      </c>
      <c r="W88" s="73"/>
      <c r="X88" s="65" t="s">
        <v>124</v>
      </c>
      <c r="Y88" s="66" t="s">
        <v>128</v>
      </c>
      <c r="Z88" s="61"/>
      <c r="AA88" s="48" t="s">
        <v>71</v>
      </c>
      <c r="AB88" s="67" t="s">
        <v>174</v>
      </c>
      <c r="AC88" s="123">
        <v>1</v>
      </c>
      <c r="AD88" s="93">
        <v>16541.5</v>
      </c>
      <c r="AE88" s="62">
        <v>2076.9675877088553</v>
      </c>
      <c r="AF88" s="30">
        <v>-0.8744389814884469</v>
      </c>
      <c r="AG88" s="63">
        <v>-14464.532412291144</v>
      </c>
      <c r="AH88" s="93">
        <v>6962</v>
      </c>
      <c r="AI88" s="62">
        <v>1123.4133698213625</v>
      </c>
      <c r="AJ88" s="30">
        <v>-0.83863640192166578</v>
      </c>
      <c r="AK88" s="63">
        <v>-5838.5866301786373</v>
      </c>
      <c r="AL88" s="64" t="s">
        <v>129</v>
      </c>
      <c r="AM88" s="62">
        <v>1285.8095429994823</v>
      </c>
      <c r="AN88" s="62">
        <v>1031.6650420465601</v>
      </c>
      <c r="AO88" s="30">
        <v>-0.19765330125024946</v>
      </c>
      <c r="AP88" s="63">
        <v>-254.14450095292227</v>
      </c>
      <c r="AQ88" s="50">
        <v>-0.10000000000000013</v>
      </c>
      <c r="AR88" s="134"/>
      <c r="AS88" s="138"/>
      <c r="AT88" s="93">
        <v>1031.6650420465601</v>
      </c>
      <c r="AU88" s="30">
        <v>0.49671696763675094</v>
      </c>
    </row>
    <row r="89" spans="1:47" x14ac:dyDescent="0.25">
      <c r="A89" s="79">
        <v>7128</v>
      </c>
      <c r="B89" s="83" t="s">
        <v>107</v>
      </c>
      <c r="C89" s="31" t="s">
        <v>62</v>
      </c>
      <c r="D89" s="89"/>
      <c r="E89" s="90"/>
      <c r="F89" s="61"/>
      <c r="G89" s="62"/>
      <c r="H89" s="91"/>
      <c r="I89" s="62"/>
      <c r="J89" s="92"/>
      <c r="K89" s="62"/>
      <c r="L89" s="62"/>
      <c r="M89" s="62"/>
      <c r="N89" s="62"/>
      <c r="O89" s="62"/>
      <c r="P89" s="61"/>
      <c r="Q89" s="61"/>
      <c r="R89" s="62">
        <v>0</v>
      </c>
      <c r="S89" s="63">
        <v>0</v>
      </c>
      <c r="T89" s="68" t="s">
        <v>128</v>
      </c>
      <c r="U89" s="65" t="s">
        <v>128</v>
      </c>
      <c r="V89" s="65"/>
      <c r="W89" s="72"/>
      <c r="X89" s="69" t="s">
        <v>128</v>
      </c>
      <c r="Y89" s="70"/>
      <c r="Z89" s="61"/>
      <c r="AA89" s="48" t="s">
        <v>71</v>
      </c>
      <c r="AB89" s="85"/>
      <c r="AC89" s="123">
        <v>0</v>
      </c>
      <c r="AD89" s="93" t="s">
        <v>71</v>
      </c>
      <c r="AE89" s="62">
        <v>0</v>
      </c>
      <c r="AF89" s="30" t="s">
        <v>71</v>
      </c>
      <c r="AG89" s="63" t="s">
        <v>71</v>
      </c>
      <c r="AH89" s="93" t="s">
        <v>71</v>
      </c>
      <c r="AI89" s="62">
        <v>0</v>
      </c>
      <c r="AJ89" s="30" t="s">
        <v>71</v>
      </c>
      <c r="AK89" s="63" t="s">
        <v>71</v>
      </c>
      <c r="AL89" s="119" t="s">
        <v>199</v>
      </c>
      <c r="AM89" s="62"/>
      <c r="AN89" s="62"/>
      <c r="AO89" s="30"/>
      <c r="AP89" s="63"/>
      <c r="AQ89" s="50">
        <v>-0.10000000000000013</v>
      </c>
      <c r="AR89" s="135"/>
      <c r="AS89" s="140"/>
      <c r="AT89" s="93"/>
      <c r="AU89" s="30" t="s">
        <v>71</v>
      </c>
    </row>
    <row r="90" spans="1:47" x14ac:dyDescent="0.25">
      <c r="A90" s="79">
        <v>7705</v>
      </c>
      <c r="B90" s="83" t="s">
        <v>108</v>
      </c>
      <c r="C90" s="31" t="s">
        <v>62</v>
      </c>
      <c r="D90" s="89"/>
      <c r="E90" s="90"/>
      <c r="F90" s="61"/>
      <c r="G90" s="62"/>
      <c r="H90" s="91"/>
      <c r="I90" s="62"/>
      <c r="J90" s="92"/>
      <c r="K90" s="62"/>
      <c r="L90" s="62"/>
      <c r="M90" s="62"/>
      <c r="N90" s="62"/>
      <c r="O90" s="62"/>
      <c r="P90" s="61"/>
      <c r="Q90" s="61"/>
      <c r="R90" s="62">
        <v>0</v>
      </c>
      <c r="S90" s="63">
        <v>0</v>
      </c>
      <c r="T90" s="68" t="s">
        <v>128</v>
      </c>
      <c r="U90" s="65" t="s">
        <v>128</v>
      </c>
      <c r="V90" s="65"/>
      <c r="W90" s="72"/>
      <c r="X90" s="69" t="s">
        <v>128</v>
      </c>
      <c r="Y90" s="70"/>
      <c r="Z90" s="61"/>
      <c r="AA90" s="48" t="s">
        <v>71</v>
      </c>
      <c r="AB90" s="85"/>
      <c r="AC90" s="123">
        <v>0</v>
      </c>
      <c r="AD90" s="93" t="s">
        <v>71</v>
      </c>
      <c r="AE90" s="62">
        <v>0</v>
      </c>
      <c r="AF90" s="30" t="s">
        <v>71</v>
      </c>
      <c r="AG90" s="63" t="s">
        <v>71</v>
      </c>
      <c r="AH90" s="93" t="s">
        <v>71</v>
      </c>
      <c r="AI90" s="62">
        <v>0</v>
      </c>
      <c r="AJ90" s="30" t="s">
        <v>71</v>
      </c>
      <c r="AK90" s="63" t="s">
        <v>71</v>
      </c>
      <c r="AL90" s="119" t="s">
        <v>199</v>
      </c>
      <c r="AM90" s="62"/>
      <c r="AN90" s="62"/>
      <c r="AO90" s="30"/>
      <c r="AP90" s="63"/>
      <c r="AQ90" s="50">
        <v>-1</v>
      </c>
      <c r="AR90" s="135"/>
      <c r="AS90" s="140"/>
      <c r="AT90" s="93"/>
      <c r="AU90" s="30" t="s">
        <v>71</v>
      </c>
    </row>
    <row r="91" spans="1:47" x14ac:dyDescent="0.25">
      <c r="A91" s="79">
        <v>7706</v>
      </c>
      <c r="B91" s="83" t="s">
        <v>105</v>
      </c>
      <c r="C91" s="31" t="s">
        <v>62</v>
      </c>
      <c r="D91" s="89"/>
      <c r="E91" s="90"/>
      <c r="F91" s="61"/>
      <c r="G91" s="62"/>
      <c r="H91" s="91"/>
      <c r="I91" s="62"/>
      <c r="J91" s="92"/>
      <c r="K91" s="62"/>
      <c r="L91" s="62"/>
      <c r="M91" s="62"/>
      <c r="N91" s="62"/>
      <c r="O91" s="62"/>
      <c r="P91" s="61"/>
      <c r="Q91" s="61"/>
      <c r="R91" s="62">
        <v>0</v>
      </c>
      <c r="S91" s="63">
        <v>0</v>
      </c>
      <c r="T91" s="68" t="s">
        <v>128</v>
      </c>
      <c r="U91" s="65" t="s">
        <v>128</v>
      </c>
      <c r="V91" s="65"/>
      <c r="W91" s="72"/>
      <c r="X91" s="69" t="s">
        <v>128</v>
      </c>
      <c r="Y91" s="70"/>
      <c r="Z91" s="61"/>
      <c r="AA91" s="48" t="s">
        <v>71</v>
      </c>
      <c r="AB91" s="85"/>
      <c r="AC91" s="123">
        <v>0</v>
      </c>
      <c r="AD91" s="93" t="s">
        <v>71</v>
      </c>
      <c r="AE91" s="62">
        <v>0</v>
      </c>
      <c r="AF91" s="30" t="s">
        <v>71</v>
      </c>
      <c r="AG91" s="63" t="s">
        <v>71</v>
      </c>
      <c r="AH91" s="93" t="s">
        <v>71</v>
      </c>
      <c r="AI91" s="62">
        <v>0</v>
      </c>
      <c r="AJ91" s="30" t="s">
        <v>71</v>
      </c>
      <c r="AK91" s="63" t="s">
        <v>71</v>
      </c>
      <c r="AL91" s="119" t="s">
        <v>199</v>
      </c>
      <c r="AM91" s="62"/>
      <c r="AN91" s="62"/>
      <c r="AO91" s="30"/>
      <c r="AP91" s="63"/>
      <c r="AQ91" s="50">
        <v>-0.10000000000000013</v>
      </c>
      <c r="AR91" s="135"/>
      <c r="AS91" s="140"/>
      <c r="AT91" s="93"/>
      <c r="AU91" s="30" t="s">
        <v>71</v>
      </c>
    </row>
    <row r="92" spans="1:47" x14ac:dyDescent="0.25">
      <c r="A92" s="79">
        <v>7707</v>
      </c>
      <c r="B92" s="83" t="s">
        <v>109</v>
      </c>
      <c r="C92" s="31" t="s">
        <v>62</v>
      </c>
      <c r="D92" s="89"/>
      <c r="E92" s="90">
        <v>7.1142651807562106E-4</v>
      </c>
      <c r="F92" s="61"/>
      <c r="G92" s="62"/>
      <c r="H92" s="91"/>
      <c r="I92" s="62"/>
      <c r="J92" s="92"/>
      <c r="K92" s="62"/>
      <c r="L92" s="62"/>
      <c r="M92" s="62"/>
      <c r="N92" s="62"/>
      <c r="O92" s="62"/>
      <c r="P92" s="61"/>
      <c r="Q92" s="61"/>
      <c r="R92" s="62">
        <v>1.8700000000000001E-5</v>
      </c>
      <c r="S92" s="63">
        <v>1.8700000000000001E-5</v>
      </c>
      <c r="T92" s="68" t="s">
        <v>128</v>
      </c>
      <c r="U92" s="65" t="s">
        <v>128</v>
      </c>
      <c r="V92" s="65"/>
      <c r="W92" s="72"/>
      <c r="X92" s="69" t="s">
        <v>128</v>
      </c>
      <c r="Y92" s="70"/>
      <c r="Z92" s="61"/>
      <c r="AA92" s="48" t="s">
        <v>71</v>
      </c>
      <c r="AB92" s="85"/>
      <c r="AC92" s="123">
        <v>0</v>
      </c>
      <c r="AD92" s="93" t="s">
        <v>71</v>
      </c>
      <c r="AE92" s="62">
        <v>7.3012651807562103E-4</v>
      </c>
      <c r="AF92" s="30" t="s">
        <v>71</v>
      </c>
      <c r="AG92" s="63" t="s">
        <v>71</v>
      </c>
      <c r="AH92" s="93" t="s">
        <v>71</v>
      </c>
      <c r="AI92" s="62">
        <v>7.3012651807562103E-4</v>
      </c>
      <c r="AJ92" s="30" t="s">
        <v>71</v>
      </c>
      <c r="AK92" s="63" t="s">
        <v>71</v>
      </c>
      <c r="AL92" s="119" t="s">
        <v>199</v>
      </c>
      <c r="AM92" s="62"/>
      <c r="AN92" s="62"/>
      <c r="AO92" s="30"/>
      <c r="AP92" s="63"/>
      <c r="AQ92" s="50">
        <v>-0.10000000000000013</v>
      </c>
      <c r="AR92" s="135"/>
      <c r="AS92" s="140"/>
      <c r="AT92" s="93"/>
      <c r="AU92" s="30" t="s">
        <v>71</v>
      </c>
    </row>
    <row r="93" spans="1:47" x14ac:dyDescent="0.25">
      <c r="B93" s="81"/>
    </row>
    <row r="94" spans="1:47" x14ac:dyDescent="0.25">
      <c r="A94" s="142" t="s">
        <v>223</v>
      </c>
      <c r="B94" s="81"/>
    </row>
    <row r="95" spans="1:47" x14ac:dyDescent="0.25">
      <c r="B95" s="81"/>
    </row>
    <row r="96" spans="1:47" x14ac:dyDescent="0.25">
      <c r="A96" s="141"/>
      <c r="B96" s="53" t="s">
        <v>224</v>
      </c>
    </row>
    <row r="98" spans="1:2" x14ac:dyDescent="0.25">
      <c r="A98" s="80"/>
      <c r="B98" s="53" t="s">
        <v>225</v>
      </c>
    </row>
  </sheetData>
  <autoFilter ref="A3:AU92" xr:uid="{00000000-0009-0000-0000-000000000000}"/>
  <mergeCells count="14">
    <mergeCell ref="AH1:AK2"/>
    <mergeCell ref="AT1:AU2"/>
    <mergeCell ref="AL1:AP2"/>
    <mergeCell ref="A1:C2"/>
    <mergeCell ref="O2:S2"/>
    <mergeCell ref="D1:S1"/>
    <mergeCell ref="T1:AC2"/>
    <mergeCell ref="AD1:AG2"/>
    <mergeCell ref="D2:E2"/>
    <mergeCell ref="F2:G2"/>
    <mergeCell ref="H2:I2"/>
    <mergeCell ref="J2:K2"/>
    <mergeCell ref="L2:N2"/>
    <mergeCell ref="AQ1:AS2"/>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64"/>
  <sheetViews>
    <sheetView zoomScaleNormal="100" workbookViewId="0">
      <selection activeCell="E26" sqref="E26"/>
    </sheetView>
  </sheetViews>
  <sheetFormatPr baseColWidth="10" defaultRowHeight="15" x14ac:dyDescent="0.25"/>
  <cols>
    <col min="2" max="2" width="30" bestFit="1" customWidth="1"/>
    <col min="3" max="4" width="17" customWidth="1"/>
    <col min="5" max="5" width="38.5703125" bestFit="1" customWidth="1"/>
    <col min="6" max="6" width="17" customWidth="1"/>
    <col min="7" max="7" width="13.42578125" customWidth="1"/>
    <col min="8" max="8" width="17" style="1" customWidth="1"/>
    <col min="9" max="9" width="22.28515625" style="37" customWidth="1"/>
    <col min="10" max="10" width="23.42578125" style="37" customWidth="1"/>
    <col min="11" max="11" width="25.5703125" style="37" customWidth="1"/>
  </cols>
  <sheetData>
    <row r="1" spans="1:11" ht="60" x14ac:dyDescent="0.25">
      <c r="A1" s="11" t="s">
        <v>0</v>
      </c>
      <c r="B1" s="31" t="s">
        <v>1</v>
      </c>
      <c r="C1" s="11" t="s">
        <v>2</v>
      </c>
      <c r="D1" s="13" t="s">
        <v>3</v>
      </c>
      <c r="E1" s="125" t="s">
        <v>4</v>
      </c>
      <c r="F1" s="126" t="s">
        <v>50</v>
      </c>
      <c r="G1" s="10" t="s">
        <v>226</v>
      </c>
      <c r="H1" s="10" t="s">
        <v>231</v>
      </c>
      <c r="I1" s="103" t="s">
        <v>189</v>
      </c>
      <c r="J1" s="103" t="s">
        <v>188</v>
      </c>
      <c r="K1" s="102" t="s">
        <v>51</v>
      </c>
    </row>
    <row r="2" spans="1:11" s="1" customFormat="1" x14ac:dyDescent="0.25">
      <c r="A2" s="79">
        <v>1161</v>
      </c>
      <c r="B2" s="83" t="s">
        <v>72</v>
      </c>
      <c r="C2" s="119" t="s">
        <v>198</v>
      </c>
      <c r="D2" s="128">
        <v>1</v>
      </c>
      <c r="E2" s="189" t="s">
        <v>217</v>
      </c>
      <c r="F2" s="30">
        <v>-0.29999999999999888</v>
      </c>
      <c r="G2" s="190" t="s">
        <v>7</v>
      </c>
      <c r="H2" s="147" t="s">
        <v>124</v>
      </c>
      <c r="I2" s="193"/>
      <c r="J2" s="193"/>
      <c r="K2" s="196"/>
    </row>
    <row r="3" spans="1:11" s="1" customFormat="1" x14ac:dyDescent="0.25">
      <c r="A3" s="79">
        <v>1168</v>
      </c>
      <c r="B3" s="83" t="s">
        <v>73</v>
      </c>
      <c r="C3" s="119" t="s">
        <v>198</v>
      </c>
      <c r="D3" s="128">
        <v>1</v>
      </c>
      <c r="E3" s="189"/>
      <c r="F3" s="30">
        <v>-0.29999999999999888</v>
      </c>
      <c r="G3" s="191"/>
      <c r="H3" s="147" t="s">
        <v>124</v>
      </c>
      <c r="I3" s="194"/>
      <c r="J3" s="194"/>
      <c r="K3" s="197"/>
    </row>
    <row r="4" spans="1:11" s="1" customFormat="1" x14ac:dyDescent="0.25">
      <c r="A4" s="79">
        <v>1286</v>
      </c>
      <c r="B4" s="83" t="s">
        <v>83</v>
      </c>
      <c r="C4" s="119" t="s">
        <v>198</v>
      </c>
      <c r="D4" s="128">
        <v>1</v>
      </c>
      <c r="E4" s="189"/>
      <c r="F4" s="30">
        <v>-1</v>
      </c>
      <c r="G4" s="191"/>
      <c r="H4" s="147" t="s">
        <v>124</v>
      </c>
      <c r="I4" s="194"/>
      <c r="J4" s="194"/>
      <c r="K4" s="197"/>
    </row>
    <row r="5" spans="1:11" s="1" customFormat="1" x14ac:dyDescent="0.25">
      <c r="A5" s="78">
        <v>1115</v>
      </c>
      <c r="B5" s="82" t="s">
        <v>61</v>
      </c>
      <c r="C5" s="64" t="s">
        <v>163</v>
      </c>
      <c r="D5" s="127">
        <v>2.4364431412662393E-2</v>
      </c>
      <c r="E5" s="199" t="s">
        <v>6</v>
      </c>
      <c r="F5" s="129">
        <v>-1</v>
      </c>
      <c r="G5" s="191"/>
      <c r="H5" s="147" t="s">
        <v>124</v>
      </c>
      <c r="I5" s="194"/>
      <c r="J5" s="194"/>
      <c r="K5" s="197"/>
    </row>
    <row r="6" spans="1:11" s="1" customFormat="1" x14ac:dyDescent="0.25">
      <c r="A6" s="78">
        <v>1116</v>
      </c>
      <c r="B6" s="82" t="s">
        <v>63</v>
      </c>
      <c r="C6" s="64" t="s">
        <v>163</v>
      </c>
      <c r="D6" s="127">
        <v>3.7850258684997889E-2</v>
      </c>
      <c r="E6" s="199"/>
      <c r="F6" s="30">
        <v>-1</v>
      </c>
      <c r="G6" s="191"/>
      <c r="H6" s="147" t="s">
        <v>124</v>
      </c>
      <c r="I6" s="194"/>
      <c r="J6" s="194"/>
      <c r="K6" s="197"/>
    </row>
    <row r="7" spans="1:11" s="1" customFormat="1" x14ac:dyDescent="0.25">
      <c r="A7" s="78">
        <v>1117</v>
      </c>
      <c r="B7" s="82" t="s">
        <v>64</v>
      </c>
      <c r="C7" s="64" t="s">
        <v>163</v>
      </c>
      <c r="D7" s="127">
        <v>2.8747276780993536E-2</v>
      </c>
      <c r="E7" s="199"/>
      <c r="F7" s="30">
        <v>-1</v>
      </c>
      <c r="G7" s="191"/>
      <c r="H7" s="147" t="s">
        <v>124</v>
      </c>
      <c r="I7" s="194"/>
      <c r="J7" s="194"/>
      <c r="K7" s="197"/>
    </row>
    <row r="8" spans="1:11" s="1" customFormat="1" x14ac:dyDescent="0.25">
      <c r="A8" s="78">
        <v>1118</v>
      </c>
      <c r="B8" s="82" t="s">
        <v>65</v>
      </c>
      <c r="C8" s="64" t="s">
        <v>163</v>
      </c>
      <c r="D8" s="127">
        <v>3.0249952652603364E-2</v>
      </c>
      <c r="E8" s="199"/>
      <c r="F8" s="30">
        <v>-1</v>
      </c>
      <c r="G8" s="191"/>
      <c r="H8" s="147" t="s">
        <v>124</v>
      </c>
      <c r="I8" s="194"/>
      <c r="J8" s="194"/>
      <c r="K8" s="197"/>
    </row>
    <row r="9" spans="1:11" s="1" customFormat="1" x14ac:dyDescent="0.25">
      <c r="A9" s="78">
        <v>1177</v>
      </c>
      <c r="B9" s="82" t="s">
        <v>5</v>
      </c>
      <c r="C9" s="64" t="s">
        <v>163</v>
      </c>
      <c r="D9" s="127">
        <v>5.6241256704340544E-3</v>
      </c>
      <c r="E9" s="199"/>
      <c r="F9" s="30">
        <v>-0.10000000000000013</v>
      </c>
      <c r="G9" s="191"/>
      <c r="H9" s="147" t="s">
        <v>124</v>
      </c>
      <c r="I9" s="194"/>
      <c r="J9" s="194"/>
      <c r="K9" s="197"/>
    </row>
    <row r="10" spans="1:11" s="1" customFormat="1" x14ac:dyDescent="0.25">
      <c r="A10" s="78">
        <v>1191</v>
      </c>
      <c r="B10" s="82" t="s">
        <v>76</v>
      </c>
      <c r="C10" s="64" t="s">
        <v>163</v>
      </c>
      <c r="D10" s="127">
        <v>4.0440320298547515E-2</v>
      </c>
      <c r="E10" s="199"/>
      <c r="F10" s="30">
        <v>-0.10000000000000013</v>
      </c>
      <c r="G10" s="191"/>
      <c r="H10" s="147" t="s">
        <v>124</v>
      </c>
      <c r="I10" s="194"/>
      <c r="J10" s="194"/>
      <c r="K10" s="197"/>
    </row>
    <row r="11" spans="1:11" s="1" customFormat="1" x14ac:dyDescent="0.25">
      <c r="A11" s="79">
        <v>1204</v>
      </c>
      <c r="B11" s="83" t="s">
        <v>78</v>
      </c>
      <c r="C11" s="64" t="s">
        <v>163</v>
      </c>
      <c r="D11" s="127">
        <v>3.839490348545721E-2</v>
      </c>
      <c r="E11" s="199"/>
      <c r="F11" s="30">
        <v>-1</v>
      </c>
      <c r="G11" s="191"/>
      <c r="H11" s="147" t="s">
        <v>124</v>
      </c>
      <c r="I11" s="194"/>
      <c r="J11" s="194"/>
      <c r="K11" s="197"/>
    </row>
    <row r="12" spans="1:11" s="1" customFormat="1" x14ac:dyDescent="0.25">
      <c r="A12" s="79">
        <v>1272</v>
      </c>
      <c r="B12" s="83" t="s">
        <v>80</v>
      </c>
      <c r="C12" s="64" t="s">
        <v>163</v>
      </c>
      <c r="D12" s="127">
        <v>2.1060278055749042E-4</v>
      </c>
      <c r="E12" s="199"/>
      <c r="F12" s="30">
        <v>-1</v>
      </c>
      <c r="G12" s="191"/>
      <c r="H12" s="147" t="s">
        <v>124</v>
      </c>
      <c r="I12" s="194"/>
      <c r="J12" s="194"/>
      <c r="K12" s="197"/>
    </row>
    <row r="13" spans="1:11" s="1" customFormat="1" x14ac:dyDescent="0.25">
      <c r="A13" s="79">
        <v>1458</v>
      </c>
      <c r="B13" s="83" t="s">
        <v>84</v>
      </c>
      <c r="C13" s="64" t="s">
        <v>163</v>
      </c>
      <c r="D13" s="127">
        <v>1.6954304520173644E-2</v>
      </c>
      <c r="E13" s="199"/>
      <c r="F13" s="30">
        <v>-0.29999999999999888</v>
      </c>
      <c r="G13" s="191"/>
      <c r="H13" s="147" t="s">
        <v>124</v>
      </c>
      <c r="I13" s="194"/>
      <c r="J13" s="194"/>
      <c r="K13" s="197"/>
    </row>
    <row r="14" spans="1:11" s="1" customFormat="1" x14ac:dyDescent="0.25">
      <c r="A14" s="79">
        <v>1907</v>
      </c>
      <c r="B14" s="83" t="s">
        <v>8</v>
      </c>
      <c r="C14" s="64" t="s">
        <v>163</v>
      </c>
      <c r="D14" s="127">
        <v>0</v>
      </c>
      <c r="E14" s="200"/>
      <c r="F14" s="30">
        <v>-0.10000000000000013</v>
      </c>
      <c r="G14" s="191"/>
      <c r="H14" s="147" t="s">
        <v>124</v>
      </c>
      <c r="I14" s="195"/>
      <c r="J14" s="195"/>
      <c r="K14" s="198"/>
    </row>
    <row r="15" spans="1:11" x14ac:dyDescent="0.25">
      <c r="A15" s="26">
        <v>1369</v>
      </c>
      <c r="B15" s="27" t="s">
        <v>9</v>
      </c>
      <c r="C15" s="12" t="s">
        <v>10</v>
      </c>
      <c r="D15" s="20">
        <v>0.16174614719012487</v>
      </c>
      <c r="E15" s="152">
        <v>0.48434082495313779</v>
      </c>
      <c r="F15" s="30">
        <v>-0.29999999999999827</v>
      </c>
      <c r="G15" s="191"/>
      <c r="H15" s="147" t="s">
        <v>124</v>
      </c>
      <c r="I15" s="36">
        <v>151.07234759081899</v>
      </c>
      <c r="J15" s="36">
        <v>224.24285305056344</v>
      </c>
      <c r="K15" s="146">
        <f t="shared" ref="K15:K48" si="0">J15-I15</f>
        <v>73.170505459744447</v>
      </c>
    </row>
    <row r="16" spans="1:11" x14ac:dyDescent="0.25">
      <c r="A16" s="12">
        <v>1382</v>
      </c>
      <c r="B16" s="15" t="s">
        <v>11</v>
      </c>
      <c r="C16" s="12" t="s">
        <v>10</v>
      </c>
      <c r="D16" s="20">
        <v>0.22084031814277019</v>
      </c>
      <c r="E16" s="153">
        <v>-0.23062363088471211</v>
      </c>
      <c r="F16" s="30">
        <v>-0.29999999999999888</v>
      </c>
      <c r="G16" s="191"/>
      <c r="H16" s="147" t="s">
        <v>124</v>
      </c>
      <c r="I16" s="36">
        <v>956.53645934468625</v>
      </c>
      <c r="J16" s="36">
        <v>735.93654801700791</v>
      </c>
      <c r="K16" s="146">
        <f t="shared" si="0"/>
        <v>-220.59991132767834</v>
      </c>
    </row>
    <row r="17" spans="1:12" x14ac:dyDescent="0.25">
      <c r="A17" s="28">
        <v>1386</v>
      </c>
      <c r="B17" s="29" t="s">
        <v>12</v>
      </c>
      <c r="C17" s="12" t="s">
        <v>10</v>
      </c>
      <c r="D17" s="20">
        <v>0.24664857578917712</v>
      </c>
      <c r="E17" s="154">
        <v>-0.30200813099767931</v>
      </c>
      <c r="F17" s="30">
        <v>-0.29999999999999888</v>
      </c>
      <c r="G17" s="191"/>
      <c r="H17" s="147" t="s">
        <v>124</v>
      </c>
      <c r="I17" s="36">
        <v>996.08059666597512</v>
      </c>
      <c r="J17" s="36">
        <v>695.25615734383075</v>
      </c>
      <c r="K17" s="146">
        <f t="shared" si="0"/>
        <v>-300.82443932214437</v>
      </c>
    </row>
    <row r="18" spans="1:12" x14ac:dyDescent="0.25">
      <c r="A18" s="28">
        <v>1387</v>
      </c>
      <c r="B18" s="29" t="s">
        <v>13</v>
      </c>
      <c r="C18" s="12" t="s">
        <v>10</v>
      </c>
      <c r="D18" s="20">
        <v>0.29576898511624744</v>
      </c>
      <c r="E18" s="155">
        <v>6.4000603584237231E-2</v>
      </c>
      <c r="F18" s="4">
        <v>-1</v>
      </c>
      <c r="G18" s="191"/>
      <c r="H18" s="147" t="s">
        <v>124</v>
      </c>
      <c r="I18" s="36">
        <v>18.649491082833723</v>
      </c>
      <c r="J18" s="36">
        <v>19.843069768673931</v>
      </c>
      <c r="K18" s="146">
        <f t="shared" si="0"/>
        <v>1.1935786858402082</v>
      </c>
    </row>
    <row r="19" spans="1:12" x14ac:dyDescent="0.25">
      <c r="A19" s="28">
        <v>1388</v>
      </c>
      <c r="B19" s="29" t="s">
        <v>14</v>
      </c>
      <c r="C19" s="12" t="s">
        <v>15</v>
      </c>
      <c r="D19" s="22">
        <v>0.79378356354109658</v>
      </c>
      <c r="E19" s="16">
        <v>-0.11701595258304116</v>
      </c>
      <c r="F19" s="4">
        <v>-1</v>
      </c>
      <c r="G19" s="192"/>
      <c r="H19" s="147" t="s">
        <v>124</v>
      </c>
      <c r="I19" s="36">
        <v>16.853251436376837</v>
      </c>
      <c r="J19" s="36">
        <v>14.881152165427695</v>
      </c>
      <c r="K19" s="146">
        <f t="shared" si="0"/>
        <v>-1.9720992709491423</v>
      </c>
    </row>
    <row r="20" spans="1:12" x14ac:dyDescent="0.25">
      <c r="A20" s="7">
        <v>1119</v>
      </c>
      <c r="B20" s="5" t="s">
        <v>16</v>
      </c>
      <c r="C20" s="14" t="s">
        <v>17</v>
      </c>
      <c r="D20" s="17">
        <v>0.9534062519497486</v>
      </c>
      <c r="E20" s="17">
        <v>-0.95977061806590314</v>
      </c>
      <c r="F20" s="4">
        <v>-0.10000000000000013</v>
      </c>
      <c r="G20" s="24" t="s">
        <v>124</v>
      </c>
      <c r="H20" s="147" t="s">
        <v>124</v>
      </c>
      <c r="I20" s="36">
        <v>21.052399000000001</v>
      </c>
      <c r="J20" s="36">
        <v>0.84692499999999993</v>
      </c>
      <c r="K20" s="146">
        <f t="shared" si="0"/>
        <v>-20.205474000000002</v>
      </c>
      <c r="L20" s="94"/>
    </row>
    <row r="21" spans="1:12" x14ac:dyDescent="0.25">
      <c r="A21" s="8">
        <v>1667</v>
      </c>
      <c r="B21" s="2" t="s">
        <v>18</v>
      </c>
      <c r="C21" s="14" t="s">
        <v>17</v>
      </c>
      <c r="D21" s="23">
        <v>3.9334755079719558E-3</v>
      </c>
      <c r="E21" s="17">
        <v>-0.98979258666977243</v>
      </c>
      <c r="F21" s="4">
        <v>-0.29999999999999888</v>
      </c>
      <c r="G21" s="34" t="s">
        <v>124</v>
      </c>
      <c r="H21" s="147" t="s">
        <v>124</v>
      </c>
      <c r="I21" s="36">
        <v>9.6792396666666676</v>
      </c>
      <c r="J21" s="36">
        <v>9.8799999999999999E-2</v>
      </c>
      <c r="K21" s="146">
        <f t="shared" si="0"/>
        <v>-9.5804396666666669</v>
      </c>
      <c r="L21" s="94"/>
    </row>
    <row r="22" spans="1:12" x14ac:dyDescent="0.25">
      <c r="A22" s="8">
        <v>5526</v>
      </c>
      <c r="B22" s="2" t="s">
        <v>19</v>
      </c>
      <c r="C22" s="14" t="s">
        <v>17</v>
      </c>
      <c r="D22" s="17">
        <v>0.95639815948026552</v>
      </c>
      <c r="E22" s="17">
        <v>-0.60549708708054373</v>
      </c>
      <c r="F22" s="4">
        <v>-0.10000000000000013</v>
      </c>
      <c r="G22" s="34" t="s">
        <v>124</v>
      </c>
      <c r="H22" s="148" t="s">
        <v>128</v>
      </c>
      <c r="I22" s="36">
        <v>159.56992442500001</v>
      </c>
      <c r="J22" s="36">
        <v>62.950800000000001</v>
      </c>
      <c r="K22" s="146">
        <f t="shared" si="0"/>
        <v>-96.61912442500001</v>
      </c>
      <c r="L22" s="94"/>
    </row>
    <row r="23" spans="1:12" x14ac:dyDescent="0.25">
      <c r="A23" s="7">
        <v>1688</v>
      </c>
      <c r="B23" s="5" t="s">
        <v>20</v>
      </c>
      <c r="C23" s="14" t="s">
        <v>17</v>
      </c>
      <c r="D23" s="17">
        <v>0.95433842947161207</v>
      </c>
      <c r="E23" s="17">
        <v>-0.38927919379400239</v>
      </c>
      <c r="F23" s="4">
        <v>-0.10000000000000013</v>
      </c>
      <c r="G23" s="34" t="s">
        <v>124</v>
      </c>
      <c r="H23" s="147" t="s">
        <v>124</v>
      </c>
      <c r="I23" s="36">
        <v>82.694005979166249</v>
      </c>
      <c r="J23" s="36">
        <v>50.502949999999998</v>
      </c>
      <c r="K23" s="146">
        <f t="shared" si="0"/>
        <v>-32.191055979166251</v>
      </c>
      <c r="L23" s="94"/>
    </row>
    <row r="24" spans="1:12" x14ac:dyDescent="0.25">
      <c r="A24" s="8">
        <v>1206</v>
      </c>
      <c r="B24" s="2" t="s">
        <v>21</v>
      </c>
      <c r="C24" s="14" t="s">
        <v>17</v>
      </c>
      <c r="D24" s="17">
        <v>0.94812007331466619</v>
      </c>
      <c r="E24" s="17">
        <v>-0.29659603949842794</v>
      </c>
      <c r="F24" s="4">
        <v>-0.10000000000000013</v>
      </c>
      <c r="G24" s="34" t="s">
        <v>124</v>
      </c>
      <c r="H24" s="148" t="s">
        <v>128</v>
      </c>
      <c r="I24" s="36">
        <v>6.2389825000000005</v>
      </c>
      <c r="J24" s="36">
        <v>4.3885249999999996</v>
      </c>
      <c r="K24" s="146">
        <f t="shared" si="0"/>
        <v>-1.850457500000001</v>
      </c>
      <c r="L24" s="94"/>
    </row>
    <row r="25" spans="1:12" x14ac:dyDescent="0.25">
      <c r="A25" s="9">
        <v>1136</v>
      </c>
      <c r="B25" s="6" t="s">
        <v>22</v>
      </c>
      <c r="C25" s="14" t="s">
        <v>17</v>
      </c>
      <c r="D25" s="17">
        <v>0.87699505840338599</v>
      </c>
      <c r="E25" s="17">
        <v>-0.45594385500096196</v>
      </c>
      <c r="F25" s="4">
        <v>-0.29999999999999827</v>
      </c>
      <c r="G25" s="34" t="s">
        <v>124</v>
      </c>
      <c r="H25" s="147" t="s">
        <v>124</v>
      </c>
      <c r="I25" s="36">
        <v>325.09870833333332</v>
      </c>
      <c r="J25" s="36">
        <v>176.87194999999997</v>
      </c>
      <c r="K25" s="146">
        <f t="shared" si="0"/>
        <v>-148.22675833333335</v>
      </c>
      <c r="L25" s="94"/>
    </row>
    <row r="26" spans="1:12" x14ac:dyDescent="0.25">
      <c r="A26" s="8">
        <v>1474</v>
      </c>
      <c r="B26" s="2" t="s">
        <v>23</v>
      </c>
      <c r="C26" s="14" t="s">
        <v>17</v>
      </c>
      <c r="D26" s="17">
        <v>0.9520625257095271</v>
      </c>
      <c r="E26" s="16">
        <v>-0.24077710758872214</v>
      </c>
      <c r="F26" s="4">
        <v>-0.10000000000000013</v>
      </c>
      <c r="G26" s="34" t="s">
        <v>124</v>
      </c>
      <c r="H26" s="148" t="s">
        <v>128</v>
      </c>
      <c r="I26" s="36">
        <v>0.81270599999999993</v>
      </c>
      <c r="J26" s="36">
        <v>0.61702499999999993</v>
      </c>
      <c r="K26" s="146">
        <f t="shared" si="0"/>
        <v>-0.19568099999999999</v>
      </c>
      <c r="L26" s="94"/>
    </row>
    <row r="27" spans="1:12" s="1" customFormat="1" x14ac:dyDescent="0.25">
      <c r="A27" s="31">
        <v>6616</v>
      </c>
      <c r="B27" s="33" t="s">
        <v>48</v>
      </c>
      <c r="C27" s="31" t="s">
        <v>49</v>
      </c>
      <c r="D27" s="32">
        <v>0.49671696763675094</v>
      </c>
      <c r="E27" s="150">
        <v>-0.1976533012502493</v>
      </c>
      <c r="F27" s="30">
        <v>-0.10000000000000013</v>
      </c>
      <c r="G27" s="34" t="s">
        <v>124</v>
      </c>
      <c r="H27" s="147" t="s">
        <v>124</v>
      </c>
      <c r="I27" s="36">
        <v>1285.8095429994823</v>
      </c>
      <c r="J27" s="36">
        <v>1031.6650420465601</v>
      </c>
      <c r="K27" s="146">
        <f t="shared" si="0"/>
        <v>-254.14450095292227</v>
      </c>
      <c r="L27" s="94"/>
    </row>
    <row r="28" spans="1:12" x14ac:dyDescent="0.25">
      <c r="A28" s="8">
        <v>2028</v>
      </c>
      <c r="B28" s="2" t="s">
        <v>24</v>
      </c>
      <c r="C28" s="14" t="s">
        <v>17</v>
      </c>
      <c r="D28" s="17">
        <v>0.94485688248524935</v>
      </c>
      <c r="E28" s="16">
        <v>-0.18738958250893484</v>
      </c>
      <c r="F28" s="4">
        <v>-0.10000000000000013</v>
      </c>
      <c r="G28" s="34" t="s">
        <v>124</v>
      </c>
      <c r="H28" s="147" t="s">
        <v>124</v>
      </c>
      <c r="I28" s="36">
        <v>0.76223487500000009</v>
      </c>
      <c r="J28" s="36">
        <v>0.61939999999999995</v>
      </c>
      <c r="K28" s="146">
        <f t="shared" si="0"/>
        <v>-0.14283487500000014</v>
      </c>
      <c r="L28" s="94"/>
    </row>
    <row r="29" spans="1:12" x14ac:dyDescent="0.25">
      <c r="A29" s="9">
        <v>1105</v>
      </c>
      <c r="B29" s="6" t="s">
        <v>25</v>
      </c>
      <c r="C29" s="14" t="s">
        <v>17</v>
      </c>
      <c r="D29" s="17">
        <v>0.94895424570345277</v>
      </c>
      <c r="E29" s="16">
        <v>-0.17860546974334404</v>
      </c>
      <c r="F29" s="4">
        <v>-0.10000000000000066</v>
      </c>
      <c r="G29" s="34" t="s">
        <v>124</v>
      </c>
      <c r="H29" s="147" t="s">
        <v>124</v>
      </c>
      <c r="I29" s="36">
        <v>8.6546108333333347</v>
      </c>
      <c r="J29" s="36">
        <v>7.1088500000000003</v>
      </c>
      <c r="K29" s="146">
        <f t="shared" si="0"/>
        <v>-1.5457608333333344</v>
      </c>
      <c r="L29" s="94"/>
    </row>
    <row r="30" spans="1:12" x14ac:dyDescent="0.25">
      <c r="A30" s="9">
        <v>1670</v>
      </c>
      <c r="B30" s="6" t="s">
        <v>26</v>
      </c>
      <c r="C30" s="14" t="s">
        <v>17</v>
      </c>
      <c r="D30" s="17">
        <v>0.95752209070621097</v>
      </c>
      <c r="E30" s="16">
        <v>-0.15521839480656177</v>
      </c>
      <c r="F30" s="4">
        <v>-0.10000000000000066</v>
      </c>
      <c r="G30" s="34" t="s">
        <v>124</v>
      </c>
      <c r="H30" s="147" t="s">
        <v>124</v>
      </c>
      <c r="I30" s="36">
        <v>267.03363166666668</v>
      </c>
      <c r="J30" s="36">
        <v>225.58510000000001</v>
      </c>
      <c r="K30" s="146">
        <f t="shared" si="0"/>
        <v>-41.448531666666668</v>
      </c>
      <c r="L30" s="94"/>
    </row>
    <row r="31" spans="1:12" x14ac:dyDescent="0.25">
      <c r="A31" s="9">
        <v>1212</v>
      </c>
      <c r="B31" s="6" t="s">
        <v>27</v>
      </c>
      <c r="C31" s="14" t="s">
        <v>17</v>
      </c>
      <c r="D31" s="17">
        <v>0.75164785347829344</v>
      </c>
      <c r="E31" s="17">
        <v>-0.32738973386060666</v>
      </c>
      <c r="F31" s="4">
        <v>-0.29999999999999827</v>
      </c>
      <c r="G31" s="25" t="s">
        <v>128</v>
      </c>
      <c r="H31" s="147" t="s">
        <v>124</v>
      </c>
      <c r="I31" s="36">
        <v>214.86889551883334</v>
      </c>
      <c r="J31" s="36">
        <v>144.52302499999999</v>
      </c>
      <c r="K31" s="146">
        <f t="shared" si="0"/>
        <v>-70.345870518833351</v>
      </c>
      <c r="L31" s="94"/>
    </row>
    <row r="32" spans="1:12" x14ac:dyDescent="0.25">
      <c r="A32" s="7">
        <v>1083</v>
      </c>
      <c r="B32" s="5" t="s">
        <v>28</v>
      </c>
      <c r="C32" s="14" t="s">
        <v>17</v>
      </c>
      <c r="D32" s="17">
        <v>0.9569987641511668</v>
      </c>
      <c r="E32" s="16">
        <v>-0.15209257749281221</v>
      </c>
      <c r="F32" s="4">
        <v>-0.29999999999999888</v>
      </c>
      <c r="G32" s="25" t="s">
        <v>227</v>
      </c>
      <c r="H32" s="147" t="s">
        <v>124</v>
      </c>
      <c r="I32" s="36">
        <v>32.241904333333338</v>
      </c>
      <c r="J32" s="36">
        <v>27.338149999999999</v>
      </c>
      <c r="K32" s="146">
        <f t="shared" si="0"/>
        <v>-4.9037543333333389</v>
      </c>
    </row>
    <row r="33" spans="1:11" x14ac:dyDescent="0.25">
      <c r="A33" s="9">
        <v>1141</v>
      </c>
      <c r="B33" s="6" t="s">
        <v>29</v>
      </c>
      <c r="C33" s="14" t="s">
        <v>17</v>
      </c>
      <c r="D33" s="21">
        <v>0.6340329803355429</v>
      </c>
      <c r="E33" s="150">
        <v>-0.10440205859539468</v>
      </c>
      <c r="F33" s="4">
        <v>-0.29999999999999827</v>
      </c>
      <c r="G33" s="25" t="s">
        <v>128</v>
      </c>
      <c r="H33" s="147" t="s">
        <v>124</v>
      </c>
      <c r="I33" s="36">
        <v>102.20213867</v>
      </c>
      <c r="J33" s="36">
        <v>91.532025000000004</v>
      </c>
      <c r="K33" s="146">
        <f t="shared" si="0"/>
        <v>-10.670113669999992</v>
      </c>
    </row>
    <row r="34" spans="1:11" x14ac:dyDescent="0.25">
      <c r="A34" s="26">
        <v>1383</v>
      </c>
      <c r="B34" s="27" t="s">
        <v>30</v>
      </c>
      <c r="C34" s="12" t="s">
        <v>31</v>
      </c>
      <c r="D34" s="21">
        <v>0.53602270056517731</v>
      </c>
      <c r="E34" s="150">
        <v>-0.1896531790345565</v>
      </c>
      <c r="F34" s="4">
        <v>-0.29999999999999827</v>
      </c>
      <c r="G34" s="25" t="s">
        <v>128</v>
      </c>
      <c r="H34" s="147" t="s">
        <v>124</v>
      </c>
      <c r="I34" s="36">
        <v>51171.903197877567</v>
      </c>
      <c r="J34" s="36">
        <v>41466.989079151499</v>
      </c>
      <c r="K34" s="146">
        <f t="shared" si="0"/>
        <v>-9704.9141187260684</v>
      </c>
    </row>
    <row r="35" spans="1:11" x14ac:dyDescent="0.25">
      <c r="A35" s="26">
        <v>1392</v>
      </c>
      <c r="B35" s="27" t="s">
        <v>32</v>
      </c>
      <c r="C35" s="12" t="s">
        <v>31</v>
      </c>
      <c r="D35" s="21">
        <v>0.57773246262551947</v>
      </c>
      <c r="E35" s="150">
        <v>-7.9945181241121363E-2</v>
      </c>
      <c r="F35" s="4">
        <v>-0.29999999999999827</v>
      </c>
      <c r="G35" s="25" t="s">
        <v>128</v>
      </c>
      <c r="H35" s="147" t="s">
        <v>124</v>
      </c>
      <c r="I35" s="36">
        <v>15482.368722797743</v>
      </c>
      <c r="J35" s="36">
        <v>14244.627949211808</v>
      </c>
      <c r="K35" s="146">
        <f t="shared" si="0"/>
        <v>-1237.7407735859342</v>
      </c>
    </row>
    <row r="36" spans="1:11" x14ac:dyDescent="0.25">
      <c r="A36" s="26">
        <v>1389</v>
      </c>
      <c r="B36" s="27" t="s">
        <v>33</v>
      </c>
      <c r="C36" s="12" t="s">
        <v>31</v>
      </c>
      <c r="D36" s="21">
        <v>0.69472427856185603</v>
      </c>
      <c r="E36" s="151">
        <v>6.8934495385902017E-2</v>
      </c>
      <c r="F36" s="4">
        <v>-0.29999999999999827</v>
      </c>
      <c r="G36" s="143" t="s">
        <v>128</v>
      </c>
      <c r="H36" s="147" t="s">
        <v>124</v>
      </c>
      <c r="I36" s="36">
        <v>3003.4330871093753</v>
      </c>
      <c r="J36" s="36">
        <v>3210.4732313945819</v>
      </c>
      <c r="K36" s="146">
        <f t="shared" si="0"/>
        <v>207.04014428520668</v>
      </c>
    </row>
    <row r="37" spans="1:11" x14ac:dyDescent="0.25">
      <c r="A37" s="7">
        <v>1208</v>
      </c>
      <c r="B37" s="5" t="s">
        <v>35</v>
      </c>
      <c r="C37" s="3" t="s">
        <v>36</v>
      </c>
      <c r="D37" s="17">
        <v>0.90504137870184775</v>
      </c>
      <c r="E37" s="18">
        <v>0.10392209079798739</v>
      </c>
      <c r="F37" s="4">
        <v>-0.29999999999999888</v>
      </c>
      <c r="G37" s="143" t="s">
        <v>227</v>
      </c>
      <c r="H37" s="147" t="s">
        <v>124</v>
      </c>
      <c r="I37" s="36">
        <v>386.26851799999997</v>
      </c>
      <c r="J37" s="36">
        <v>426.41034999999999</v>
      </c>
      <c r="K37" s="146">
        <f t="shared" si="0"/>
        <v>40.141832000000022</v>
      </c>
    </row>
    <row r="38" spans="1:11" x14ac:dyDescent="0.25">
      <c r="A38" s="9">
        <v>1882</v>
      </c>
      <c r="B38" s="6" t="s">
        <v>37</v>
      </c>
      <c r="C38" s="14" t="s">
        <v>17</v>
      </c>
      <c r="D38" s="17">
        <v>0.94939225805343763</v>
      </c>
      <c r="E38" s="19">
        <v>0.18171964026334908</v>
      </c>
      <c r="F38" s="4">
        <v>-0.10000000000000066</v>
      </c>
      <c r="G38" s="144" t="s">
        <v>128</v>
      </c>
      <c r="H38" s="147" t="s">
        <v>124</v>
      </c>
      <c r="I38" s="36">
        <v>15.465279899999999</v>
      </c>
      <c r="J38" s="36">
        <v>18.275625000000002</v>
      </c>
      <c r="K38" s="146">
        <f t="shared" si="0"/>
        <v>2.8103451000000028</v>
      </c>
    </row>
    <row r="39" spans="1:11" x14ac:dyDescent="0.25">
      <c r="A39" s="8">
        <v>1113</v>
      </c>
      <c r="B39" s="2" t="s">
        <v>38</v>
      </c>
      <c r="C39" s="14" t="s">
        <v>17</v>
      </c>
      <c r="D39" s="17">
        <v>0.95362433978540151</v>
      </c>
      <c r="E39" s="19">
        <v>0.2479555133719058</v>
      </c>
      <c r="F39" s="4">
        <v>-0.10000000000000013</v>
      </c>
      <c r="G39" s="144" t="s">
        <v>128</v>
      </c>
      <c r="H39" s="148" t="s">
        <v>128</v>
      </c>
      <c r="I39" s="36">
        <v>36.166373333333325</v>
      </c>
      <c r="J39" s="36">
        <v>45.134024999999994</v>
      </c>
      <c r="K39" s="146">
        <f t="shared" si="0"/>
        <v>8.9676516666666686</v>
      </c>
    </row>
    <row r="40" spans="1:11" x14ac:dyDescent="0.25">
      <c r="A40" s="8">
        <v>1951</v>
      </c>
      <c r="B40" s="2" t="s">
        <v>39</v>
      </c>
      <c r="C40" s="14" t="s">
        <v>17</v>
      </c>
      <c r="D40" s="17">
        <v>0.95188408015719783</v>
      </c>
      <c r="E40" s="19">
        <v>0.28282110181787218</v>
      </c>
      <c r="F40" s="4">
        <v>-0.10000000000000013</v>
      </c>
      <c r="G40" s="144" t="s">
        <v>128</v>
      </c>
      <c r="H40" s="148" t="s">
        <v>128</v>
      </c>
      <c r="I40" s="36">
        <v>32.566661041666663</v>
      </c>
      <c r="J40" s="36">
        <v>41.777200000000001</v>
      </c>
      <c r="K40" s="146">
        <f t="shared" si="0"/>
        <v>9.2105389583333377</v>
      </c>
    </row>
    <row r="41" spans="1:11" x14ac:dyDescent="0.25">
      <c r="A41" s="8">
        <v>1506</v>
      </c>
      <c r="B41" s="2" t="s">
        <v>40</v>
      </c>
      <c r="C41" s="3" t="s">
        <v>36</v>
      </c>
      <c r="D41" s="17">
        <v>0.88076801404444016</v>
      </c>
      <c r="E41" s="19">
        <v>0.30966478037519135</v>
      </c>
      <c r="F41" s="4">
        <v>-0.10000000000000013</v>
      </c>
      <c r="G41" s="144" t="s">
        <v>128</v>
      </c>
      <c r="H41" s="147" t="s">
        <v>124</v>
      </c>
      <c r="I41" s="36">
        <v>997.33895235833324</v>
      </c>
      <c r="J41" s="36">
        <v>1306.1796999999999</v>
      </c>
      <c r="K41" s="146">
        <f t="shared" si="0"/>
        <v>308.84074764166667</v>
      </c>
    </row>
    <row r="42" spans="1:11" x14ac:dyDescent="0.25">
      <c r="A42" s="9">
        <v>1694</v>
      </c>
      <c r="B42" s="6" t="s">
        <v>41</v>
      </c>
      <c r="C42" s="14" t="s">
        <v>17</v>
      </c>
      <c r="D42" s="17">
        <v>0.95620088741760823</v>
      </c>
      <c r="E42" s="23">
        <v>0.55216863501063551</v>
      </c>
      <c r="F42" s="4">
        <v>-0.10000000000000066</v>
      </c>
      <c r="G42" s="145" t="s">
        <v>128</v>
      </c>
      <c r="H42" s="147" t="s">
        <v>124</v>
      </c>
      <c r="I42" s="36">
        <v>75.8653553125</v>
      </c>
      <c r="J42" s="36">
        <v>117.75582499999999</v>
      </c>
      <c r="K42" s="146">
        <f t="shared" si="0"/>
        <v>41.890469687499987</v>
      </c>
    </row>
    <row r="43" spans="1:11" x14ac:dyDescent="0.25">
      <c r="A43" s="8">
        <v>1796</v>
      </c>
      <c r="B43" s="2" t="s">
        <v>42</v>
      </c>
      <c r="C43" s="14" t="s">
        <v>17</v>
      </c>
      <c r="D43" s="17">
        <v>0.95659401350834727</v>
      </c>
      <c r="E43" s="23">
        <v>0.65367614293265908</v>
      </c>
      <c r="F43" s="4">
        <v>-0.10000000000000013</v>
      </c>
      <c r="G43" s="145" t="s">
        <v>128</v>
      </c>
      <c r="H43" s="148" t="s">
        <v>128</v>
      </c>
      <c r="I43" s="36">
        <v>87.137920333333341</v>
      </c>
      <c r="J43" s="36">
        <v>144.09790000000001</v>
      </c>
      <c r="K43" s="146">
        <f t="shared" si="0"/>
        <v>56.959979666666669</v>
      </c>
    </row>
    <row r="44" spans="1:11" x14ac:dyDescent="0.25">
      <c r="A44" s="9">
        <v>1814</v>
      </c>
      <c r="B44" s="6" t="s">
        <v>43</v>
      </c>
      <c r="C44" s="14" t="s">
        <v>17</v>
      </c>
      <c r="D44" s="17">
        <v>0.95717851317131619</v>
      </c>
      <c r="E44" s="23">
        <v>1.0478552325505357</v>
      </c>
      <c r="F44" s="4">
        <v>-0.10000000000000066</v>
      </c>
      <c r="G44" s="145" t="s">
        <v>128</v>
      </c>
      <c r="H44" s="147" t="s">
        <v>124</v>
      </c>
      <c r="I44" s="36">
        <v>52.192226921666666</v>
      </c>
      <c r="J44" s="36">
        <v>106.88212500000002</v>
      </c>
      <c r="K44" s="146">
        <f t="shared" si="0"/>
        <v>54.68989807833335</v>
      </c>
    </row>
    <row r="45" spans="1:11" ht="30" x14ac:dyDescent="0.25">
      <c r="A45" s="3">
        <v>1234</v>
      </c>
      <c r="B45" s="41" t="s">
        <v>44</v>
      </c>
      <c r="C45" s="14" t="s">
        <v>17</v>
      </c>
      <c r="D45" s="17">
        <v>0.95520358407529438</v>
      </c>
      <c r="E45" s="23">
        <v>1.3431924911123998</v>
      </c>
      <c r="F45" s="4">
        <v>-0.10000000000000013</v>
      </c>
      <c r="G45" s="145" t="s">
        <v>128</v>
      </c>
      <c r="H45" s="149" t="s">
        <v>232</v>
      </c>
      <c r="I45" s="36">
        <v>144.26164358333335</v>
      </c>
      <c r="J45" s="36">
        <v>338.03280000000001</v>
      </c>
      <c r="K45" s="146">
        <f t="shared" si="0"/>
        <v>193.77115641666666</v>
      </c>
    </row>
    <row r="46" spans="1:11" x14ac:dyDescent="0.25">
      <c r="A46" s="7">
        <v>1140</v>
      </c>
      <c r="B46" s="5" t="s">
        <v>45</v>
      </c>
      <c r="C46" s="14" t="s">
        <v>17</v>
      </c>
      <c r="D46" s="17">
        <v>0.95164230887698553</v>
      </c>
      <c r="E46" s="23">
        <v>1.6125874910908677</v>
      </c>
      <c r="F46" s="4">
        <v>-0.10000000000000013</v>
      </c>
      <c r="G46" s="145" t="s">
        <v>128</v>
      </c>
      <c r="H46" s="147" t="s">
        <v>124</v>
      </c>
      <c r="I46" s="36">
        <v>21.099838833333333</v>
      </c>
      <c r="J46" s="36">
        <v>55.125174999999999</v>
      </c>
      <c r="K46" s="146">
        <f t="shared" si="0"/>
        <v>34.025336166666662</v>
      </c>
    </row>
    <row r="47" spans="1:11" x14ac:dyDescent="0.25">
      <c r="A47" s="8">
        <v>1359</v>
      </c>
      <c r="B47" s="2" t="s">
        <v>46</v>
      </c>
      <c r="C47" s="14" t="s">
        <v>17</v>
      </c>
      <c r="D47" s="17">
        <v>0.957929609043502</v>
      </c>
      <c r="E47" s="23">
        <v>2.1936087155943755</v>
      </c>
      <c r="F47" s="4">
        <v>-0.10000000000000013</v>
      </c>
      <c r="G47" s="145" t="s">
        <v>128</v>
      </c>
      <c r="H47" s="148" t="s">
        <v>128</v>
      </c>
      <c r="I47" s="36">
        <v>13.937469791666667</v>
      </c>
      <c r="J47" s="36">
        <v>44.51082499999999</v>
      </c>
      <c r="K47" s="146">
        <f t="shared" si="0"/>
        <v>30.573355208333325</v>
      </c>
    </row>
    <row r="48" spans="1:11" x14ac:dyDescent="0.25">
      <c r="A48" s="8">
        <v>1877</v>
      </c>
      <c r="B48" s="2" t="s">
        <v>47</v>
      </c>
      <c r="C48" s="14" t="s">
        <v>17</v>
      </c>
      <c r="D48" s="17">
        <v>0.95445309974889136</v>
      </c>
      <c r="E48" s="23">
        <v>4.57164876399984</v>
      </c>
      <c r="F48" s="4">
        <v>-0.10000000000000013</v>
      </c>
      <c r="G48" s="145" t="s">
        <v>128</v>
      </c>
      <c r="H48" s="148" t="s">
        <v>128</v>
      </c>
      <c r="I48" s="36">
        <v>7.7160822264641293</v>
      </c>
      <c r="J48" s="36">
        <v>42.991300000000003</v>
      </c>
      <c r="K48" s="146">
        <f t="shared" si="0"/>
        <v>35.275217773535871</v>
      </c>
    </row>
    <row r="49" spans="1:15" s="40" customFormat="1" ht="15.75" x14ac:dyDescent="0.25">
      <c r="A49" s="97"/>
      <c r="B49" s="98"/>
      <c r="C49" s="95"/>
      <c r="D49" s="99"/>
      <c r="E49" s="99"/>
      <c r="F49" s="99"/>
      <c r="G49" s="100"/>
      <c r="H49" s="100"/>
      <c r="I49" s="101"/>
      <c r="J49" s="101"/>
      <c r="K49" s="101"/>
    </row>
    <row r="50" spans="1:15" ht="18.75" x14ac:dyDescent="0.3">
      <c r="A50" s="96" t="s">
        <v>255</v>
      </c>
    </row>
    <row r="51" spans="1:15" s="1" customFormat="1" ht="18.75" x14ac:dyDescent="0.3">
      <c r="A51" s="96"/>
      <c r="I51" s="37"/>
      <c r="J51" s="37"/>
      <c r="K51" s="37"/>
    </row>
    <row r="52" spans="1:15" s="1" customFormat="1" ht="24.75" customHeight="1" x14ac:dyDescent="0.25">
      <c r="A52" s="203" t="s">
        <v>248</v>
      </c>
      <c r="B52" s="203"/>
      <c r="C52" s="203"/>
      <c r="D52" s="201" t="s">
        <v>3</v>
      </c>
      <c r="E52" s="221" t="s">
        <v>4</v>
      </c>
      <c r="F52" s="221"/>
      <c r="G52" s="207" t="s">
        <v>253</v>
      </c>
      <c r="H52" s="208"/>
      <c r="I52" s="37"/>
      <c r="J52" s="37"/>
      <c r="K52" s="37"/>
    </row>
    <row r="53" spans="1:15" s="1" customFormat="1" ht="24.75" customHeight="1" x14ac:dyDescent="0.25">
      <c r="A53" s="203"/>
      <c r="B53" s="203"/>
      <c r="C53" s="203"/>
      <c r="D53" s="202"/>
      <c r="E53" s="163" t="s">
        <v>247</v>
      </c>
      <c r="F53" s="163" t="s">
        <v>246</v>
      </c>
      <c r="G53" s="209"/>
      <c r="H53" s="210"/>
      <c r="I53" s="37"/>
      <c r="J53" s="37"/>
      <c r="K53" s="37"/>
    </row>
    <row r="54" spans="1:15" s="1" customFormat="1" ht="34.5" customHeight="1" x14ac:dyDescent="0.25">
      <c r="A54" s="204" t="s">
        <v>224</v>
      </c>
      <c r="B54" s="204"/>
      <c r="C54" s="204"/>
      <c r="D54" s="156" t="s">
        <v>233</v>
      </c>
      <c r="E54" s="157" t="s">
        <v>243</v>
      </c>
      <c r="F54" s="17" t="s">
        <v>238</v>
      </c>
      <c r="G54" s="211" t="s">
        <v>249</v>
      </c>
      <c r="H54" s="212"/>
      <c r="I54" s="37"/>
      <c r="J54" s="37"/>
      <c r="K54" s="37"/>
    </row>
    <row r="55" spans="1:15" s="1" customFormat="1" ht="34.5" customHeight="1" x14ac:dyDescent="0.25">
      <c r="A55" s="204"/>
      <c r="B55" s="204"/>
      <c r="C55" s="204"/>
      <c r="D55" s="158" t="s">
        <v>234</v>
      </c>
      <c r="E55" s="159" t="s">
        <v>244</v>
      </c>
      <c r="F55" s="32" t="s">
        <v>239</v>
      </c>
      <c r="G55" s="213" t="s">
        <v>254</v>
      </c>
      <c r="H55" s="214"/>
      <c r="I55" s="37"/>
      <c r="J55" s="37"/>
      <c r="K55" s="37"/>
    </row>
    <row r="56" spans="1:15" s="1" customFormat="1" ht="30.75" customHeight="1" x14ac:dyDescent="0.25">
      <c r="A56" s="205" t="s">
        <v>225</v>
      </c>
      <c r="B56" s="205"/>
      <c r="C56" s="205"/>
      <c r="D56" s="160" t="s">
        <v>235</v>
      </c>
      <c r="E56" s="161" t="s">
        <v>245</v>
      </c>
      <c r="F56" s="18" t="s">
        <v>240</v>
      </c>
      <c r="G56" s="215" t="s">
        <v>250</v>
      </c>
      <c r="H56" s="216"/>
      <c r="I56" s="37"/>
      <c r="J56" s="37"/>
      <c r="K56" s="37"/>
    </row>
    <row r="57" spans="1:15" s="1" customFormat="1" ht="30.75" customHeight="1" x14ac:dyDescent="0.25">
      <c r="A57" s="205"/>
      <c r="B57" s="205"/>
      <c r="C57" s="205"/>
      <c r="D57" s="162" t="s">
        <v>236</v>
      </c>
      <c r="E57" s="222"/>
      <c r="F57" s="20" t="s">
        <v>241</v>
      </c>
      <c r="G57" s="217" t="s">
        <v>251</v>
      </c>
      <c r="H57" s="218"/>
      <c r="I57" s="37"/>
      <c r="J57" s="37"/>
      <c r="K57" s="37"/>
    </row>
    <row r="58" spans="1:15" s="1" customFormat="1" ht="30" customHeight="1" x14ac:dyDescent="0.25">
      <c r="A58" s="206"/>
      <c r="B58" s="206"/>
      <c r="C58" s="206"/>
      <c r="D58" s="127" t="s">
        <v>237</v>
      </c>
      <c r="E58" s="223"/>
      <c r="F58" s="127" t="s">
        <v>242</v>
      </c>
      <c r="G58" s="219" t="s">
        <v>252</v>
      </c>
      <c r="H58" s="220"/>
      <c r="I58" s="37"/>
      <c r="J58" s="37"/>
      <c r="K58" s="37"/>
    </row>
    <row r="59" spans="1:15" s="1" customFormat="1" ht="18.75" x14ac:dyDescent="0.3">
      <c r="A59" s="96"/>
      <c r="I59" s="37"/>
      <c r="J59" s="37"/>
      <c r="K59" s="37"/>
    </row>
    <row r="60" spans="1:15" s="1" customFormat="1" ht="18.75" x14ac:dyDescent="0.3">
      <c r="A60" s="96" t="s">
        <v>256</v>
      </c>
      <c r="I60" s="37"/>
      <c r="J60" s="37"/>
      <c r="K60" s="37"/>
    </row>
    <row r="61" spans="1:15" ht="60" customHeight="1" x14ac:dyDescent="0.25">
      <c r="A61" s="188" t="s">
        <v>259</v>
      </c>
      <c r="B61" s="188"/>
      <c r="C61" s="188"/>
      <c r="D61" s="188"/>
      <c r="E61" s="188"/>
      <c r="F61" s="188"/>
      <c r="G61" s="188"/>
      <c r="H61" s="188"/>
      <c r="I61" s="188"/>
      <c r="J61" s="188"/>
      <c r="K61" s="188"/>
      <c r="L61" s="35"/>
      <c r="M61" s="35"/>
      <c r="N61" s="35"/>
      <c r="O61" s="35"/>
    </row>
    <row r="62" spans="1:15" s="1" customFormat="1" ht="60" customHeight="1" x14ac:dyDescent="0.25">
      <c r="A62" s="188" t="s">
        <v>258</v>
      </c>
      <c r="B62" s="188"/>
      <c r="C62" s="188"/>
      <c r="D62" s="188"/>
      <c r="E62" s="188"/>
      <c r="F62" s="188"/>
      <c r="G62" s="188"/>
      <c r="H62" s="188"/>
      <c r="I62" s="188"/>
      <c r="J62" s="188"/>
      <c r="K62" s="188"/>
      <c r="L62" s="35"/>
      <c r="M62" s="35"/>
      <c r="N62" s="35"/>
      <c r="O62" s="35"/>
    </row>
    <row r="63" spans="1:15" ht="37.5" customHeight="1" x14ac:dyDescent="0.25">
      <c r="A63" s="188" t="s">
        <v>187</v>
      </c>
      <c r="B63" s="188"/>
      <c r="C63" s="188"/>
      <c r="D63" s="188"/>
      <c r="E63" s="188"/>
      <c r="F63" s="188"/>
      <c r="G63" s="188"/>
      <c r="H63" s="188"/>
      <c r="I63" s="188"/>
      <c r="J63" s="188"/>
      <c r="K63" s="188"/>
    </row>
    <row r="64" spans="1:15" x14ac:dyDescent="0.25">
      <c r="A64" t="s">
        <v>257</v>
      </c>
    </row>
  </sheetData>
  <autoFilter ref="A1:K48" xr:uid="{00000000-0009-0000-0000-000002000000}"/>
  <mergeCells count="22">
    <mergeCell ref="A63:K63"/>
    <mergeCell ref="A61:K61"/>
    <mergeCell ref="A62:K62"/>
    <mergeCell ref="D52:D53"/>
    <mergeCell ref="A52:C53"/>
    <mergeCell ref="A54:C55"/>
    <mergeCell ref="A56:C57"/>
    <mergeCell ref="A58:C58"/>
    <mergeCell ref="G52:H53"/>
    <mergeCell ref="G54:H54"/>
    <mergeCell ref="G55:H55"/>
    <mergeCell ref="G56:H56"/>
    <mergeCell ref="G57:H57"/>
    <mergeCell ref="G58:H58"/>
    <mergeCell ref="E52:F52"/>
    <mergeCell ref="E57:E58"/>
    <mergeCell ref="E2:E4"/>
    <mergeCell ref="G2:G19"/>
    <mergeCell ref="I2:I14"/>
    <mergeCell ref="J2:J14"/>
    <mergeCell ref="K2:K14"/>
    <mergeCell ref="E5:E14"/>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note_explicative</vt:lpstr>
      <vt:lpstr>Méthodologies</vt:lpstr>
      <vt:lpstr>Tableau_total</vt:lpstr>
      <vt:lpstr>Tableau_recapitulatif_EDL2019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SUARD Elodie</dc:creator>
  <cp:lastModifiedBy>SUARD Elodie</cp:lastModifiedBy>
  <dcterms:created xsi:type="dcterms:W3CDTF">2020-02-20T08:53:02Z</dcterms:created>
  <dcterms:modified xsi:type="dcterms:W3CDTF">2020-09-03T09:54:38Z</dcterms:modified>
</cp:coreProperties>
</file>